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bert\Documents\Yu Lab\SNPs Manuscript\Reviewer Comments - Round 1\2019-07-04_Final_Submission\"/>
    </mc:Choice>
  </mc:AlternateContent>
  <bookViews>
    <workbookView xWindow="0" yWindow="0" windowWidth="23040" windowHeight="10848"/>
  </bookViews>
  <sheets>
    <sheet name="Fig 1b" sheetId="1" r:id="rId1"/>
    <sheet name="Fig 2a" sheetId="2" r:id="rId2"/>
    <sheet name="Fig 2b" sheetId="3" r:id="rId3"/>
    <sheet name="Fig 2d" sheetId="4" r:id="rId4"/>
    <sheet name="Fig 2e" sheetId="5" r:id="rId5"/>
    <sheet name="Fig 2f" sheetId="6" r:id="rId6"/>
    <sheet name="Fig 2g" sheetId="7" r:id="rId7"/>
    <sheet name="Fig 3c" sheetId="9" r:id="rId8"/>
    <sheet name="Fig 3d" sheetId="10" r:id="rId9"/>
    <sheet name="Fig 3f" sheetId="12" r:id="rId10"/>
    <sheet name="Fig 4a" sheetId="13" r:id="rId11"/>
    <sheet name="Fig 4b" sheetId="14" r:id="rId12"/>
    <sheet name="Fig 4c" sheetId="15" r:id="rId13"/>
    <sheet name="Fig 4d" sheetId="16" r:id="rId14"/>
    <sheet name="Fig 4e" sheetId="17" r:id="rId15"/>
    <sheet name="Fig 5b" sheetId="18" r:id="rId16"/>
    <sheet name="Fig 5f" sheetId="20" r:id="rId17"/>
    <sheet name="Supp Fig 1b" sheetId="21" r:id="rId18"/>
    <sheet name="Supp Fig 1c" sheetId="22" r:id="rId19"/>
    <sheet name="Supp Fig 1d" sheetId="23" r:id="rId20"/>
    <sheet name="Supp Fig 1e" sheetId="24" r:id="rId21"/>
    <sheet name="Supp Fig 2a" sheetId="25" r:id="rId22"/>
    <sheet name="Supp Fig 2b" sheetId="26" r:id="rId23"/>
    <sheet name="Supp Fig 3a" sheetId="27" r:id="rId24"/>
    <sheet name="Supp Fig 3b" sheetId="28" r:id="rId25"/>
    <sheet name="Supp Fig 4a" sheetId="29" r:id="rId26"/>
    <sheet name="Supp Fig 4b" sheetId="30" r:id="rId27"/>
    <sheet name="Supp Fig 5" sheetId="31" r:id="rId2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31" l="1"/>
  <c r="I6" i="31"/>
  <c r="L6" i="31"/>
  <c r="O6" i="31"/>
  <c r="F7" i="31"/>
  <c r="I7" i="31"/>
  <c r="L7" i="31"/>
  <c r="O7" i="31"/>
  <c r="F8" i="31"/>
  <c r="I8" i="31"/>
  <c r="L8" i="31"/>
  <c r="O8" i="31"/>
  <c r="F9" i="31"/>
  <c r="I9" i="31"/>
  <c r="L9" i="31"/>
  <c r="O9" i="31"/>
  <c r="F15" i="31"/>
  <c r="I15" i="31"/>
  <c r="L15" i="31"/>
  <c r="O15" i="31"/>
  <c r="F16" i="31"/>
  <c r="I16" i="31"/>
  <c r="L16" i="31"/>
  <c r="O16" i="31"/>
  <c r="F17" i="31"/>
  <c r="I17" i="31"/>
  <c r="L17" i="31"/>
  <c r="O17" i="31"/>
  <c r="F18" i="31"/>
  <c r="I18" i="31"/>
  <c r="L18" i="31"/>
  <c r="O18" i="31"/>
  <c r="E4" i="27"/>
  <c r="F4" i="27" s="1"/>
  <c r="E5" i="27"/>
  <c r="F5" i="27"/>
  <c r="G6" i="18" l="1"/>
  <c r="I6" i="18" s="1"/>
  <c r="G7" i="18"/>
  <c r="I7" i="18" s="1"/>
  <c r="G8" i="18"/>
  <c r="I8" i="18" s="1"/>
  <c r="G5" i="18"/>
  <c r="I5" i="18" s="1"/>
  <c r="F6" i="18"/>
  <c r="H6" i="18" s="1"/>
  <c r="F7" i="18"/>
  <c r="H7" i="18" s="1"/>
  <c r="F8" i="18"/>
  <c r="H8" i="18" s="1"/>
  <c r="F5" i="18"/>
  <c r="H5" i="18" s="1"/>
  <c r="E6" i="17"/>
  <c r="D6" i="17"/>
  <c r="C6" i="17"/>
  <c r="C6" i="14"/>
  <c r="C8" i="3" l="1"/>
</calcChain>
</file>

<file path=xl/sharedStrings.xml><?xml version="1.0" encoding="utf-8"?>
<sst xmlns="http://schemas.openxmlformats.org/spreadsheetml/2006/main" count="624" uniqueCount="483">
  <si>
    <t>Singletons</t>
  </si>
  <si>
    <t>&lt;10</t>
  </si>
  <si>
    <t>&lt;100</t>
  </si>
  <si>
    <t>&lt;1,000</t>
  </si>
  <si>
    <t>&lt;10,000</t>
  </si>
  <si>
    <t>&gt;10,000</t>
  </si>
  <si>
    <t>SUM</t>
  </si>
  <si>
    <t>ExAC_Counts</t>
  </si>
  <si>
    <t>All ExAC Alleles</t>
  </si>
  <si>
    <t>Sampled ExAC Alleles</t>
  </si>
  <si>
    <t>Figure 1b</t>
  </si>
  <si>
    <t>ExAC_Counts (millions)</t>
  </si>
  <si>
    <t>Category</t>
  </si>
  <si>
    <t>Intact</t>
  </si>
  <si>
    <t>PRS</t>
  </si>
  <si>
    <t>Disrupted</t>
  </si>
  <si>
    <t>RRS</t>
  </si>
  <si>
    <t>Total number of interactions</t>
  </si>
  <si>
    <t>Number of interactions recovered</t>
  </si>
  <si>
    <t>Fraction of interactions recovered</t>
  </si>
  <si>
    <t>p-values</t>
  </si>
  <si>
    <t>Intact vs. PRS</t>
  </si>
  <si>
    <t>Disrupted vs. RRS</t>
  </si>
  <si>
    <t>Intact vs. disrupted</t>
  </si>
  <si>
    <t>Figure 2a</t>
  </si>
  <si>
    <t>COSMIC somatic mutations</t>
  </si>
  <si>
    <t>ExAC population variants</t>
  </si>
  <si>
    <t>HGMD</t>
  </si>
  <si>
    <t>Known cancer genes</t>
  </si>
  <si>
    <t>Other genes</t>
  </si>
  <si>
    <t>&lt; 0.1%</t>
  </si>
  <si>
    <t>0.1 - 1%</t>
  </si>
  <si>
    <t>1 - 10%</t>
  </si>
  <si>
    <t>&gt; 10%</t>
  </si>
  <si>
    <t>Disruptive</t>
  </si>
  <si>
    <t>Non-disruptive</t>
  </si>
  <si>
    <t>Total</t>
  </si>
  <si>
    <t>Disruption rate</t>
  </si>
  <si>
    <t>HGMD vs. COSMIC known cancer genes</t>
  </si>
  <si>
    <t>COSMIC known cancer genes vs. COSMIC other genes</t>
  </si>
  <si>
    <t>COSMIC other genes vs. ExAC &lt;0.5%</t>
  </si>
  <si>
    <t>Across different ExAC AF categories</t>
  </si>
  <si>
    <t>Figure 2b</t>
  </si>
  <si>
    <t>Variant count</t>
  </si>
  <si>
    <t>Partially disruptive</t>
  </si>
  <si>
    <t>Null-like</t>
  </si>
  <si>
    <t>Figure 2d</t>
  </si>
  <si>
    <t>Median AF</t>
  </si>
  <si>
    <t>Non-disruptive vs. partially disruptive</t>
  </si>
  <si>
    <t>Partially disruptive vs. null-like</t>
  </si>
  <si>
    <t>Figure 2e</t>
  </si>
  <si>
    <t>Median Grantham</t>
  </si>
  <si>
    <t>Figure 2f</t>
  </si>
  <si>
    <t>Median PolyPhen2 score</t>
  </si>
  <si>
    <t>Figure 2g</t>
  </si>
  <si>
    <t>Number of variants</t>
  </si>
  <si>
    <t>Median stability score</t>
  </si>
  <si>
    <t>Non-disruptive vs. null-like</t>
  </si>
  <si>
    <t>Figure 3c</t>
  </si>
  <si>
    <t>Stable</t>
  </si>
  <si>
    <t>Number of variants on LoF-intolerant genes</t>
  </si>
  <si>
    <t>Total number of variants</t>
  </si>
  <si>
    <t>Fraction of variants on LoF-intolerant genes</t>
  </si>
  <si>
    <t>Figure 3d</t>
  </si>
  <si>
    <t>[SSA] uM</t>
  </si>
  <si>
    <t>WT spec act</t>
  </si>
  <si>
    <t>A142T spec act</t>
  </si>
  <si>
    <t>WT SEM</t>
  </si>
  <si>
    <t>A142T SEM</t>
  </si>
  <si>
    <t>Figure 4a</t>
  </si>
  <si>
    <t>Non-constrained</t>
  </si>
  <si>
    <t>Disease associated</t>
  </si>
  <si>
    <t>Cancer associated</t>
  </si>
  <si>
    <t>Essential</t>
  </si>
  <si>
    <t>LoF-intolerant</t>
  </si>
  <si>
    <t>Fraction</t>
  </si>
  <si>
    <t>p-value</t>
  </si>
  <si>
    <t>Figure 4b</t>
  </si>
  <si>
    <t>Interface</t>
  </si>
  <si>
    <t>Away from the interface</t>
  </si>
  <si>
    <t>Number of interactions disrupted</t>
  </si>
  <si>
    <t>Figure 4c</t>
  </si>
  <si>
    <t>Number of variants with a JS divergence score</t>
  </si>
  <si>
    <t>Median JS divergence score</t>
  </si>
  <si>
    <t>Figure 4d</t>
  </si>
  <si>
    <t>Population</t>
  </si>
  <si>
    <t>Overall</t>
  </si>
  <si>
    <t>AFR</t>
  </si>
  <si>
    <t>EUR</t>
  </si>
  <si>
    <t>EAS</t>
  </si>
  <si>
    <t>SAS</t>
  </si>
  <si>
    <t>D</t>
  </si>
  <si>
    <t>ND</t>
  </si>
  <si>
    <t>Total number of variants with a Fay and Wu's H score</t>
  </si>
  <si>
    <t>Number of variants under positive selection</t>
  </si>
  <si>
    <t>Fraction of variants under positive selection</t>
  </si>
  <si>
    <t>p-value (D vs. ND)</t>
  </si>
  <si>
    <t>Figure 4e</t>
  </si>
  <si>
    <t>Shared disruptions</t>
  </si>
  <si>
    <t>Total number of variant pairs</t>
  </si>
  <si>
    <t>Number of mutation pairs that cause the same disease</t>
  </si>
  <si>
    <t>Fraction of mutation pairs that cause the same disease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</si>
  <si>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 xml:space="preserve"> 1</t>
    </r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</si>
  <si>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 xml:space="preserve"> 2</t>
    </r>
  </si>
  <si>
    <t>≥ 2 vs 0</t>
  </si>
  <si>
    <t>≥ 1 vs 0</t>
  </si>
  <si>
    <t>Figure 5b</t>
  </si>
  <si>
    <t>Figure 5f</t>
  </si>
  <si>
    <t>WT</t>
  </si>
  <si>
    <t>D32N</t>
  </si>
  <si>
    <t>T152I</t>
  </si>
  <si>
    <t>T149M</t>
  </si>
  <si>
    <t>Variant</t>
  </si>
  <si>
    <t>Sample 1</t>
  </si>
  <si>
    <t>Sample 2</t>
  </si>
  <si>
    <t>Sample 3</t>
  </si>
  <si>
    <t>Mean</t>
  </si>
  <si>
    <t>SEM</t>
  </si>
  <si>
    <t>% activity relative to WT</t>
  </si>
  <si>
    <t>% error</t>
  </si>
  <si>
    <t>A620 measurements</t>
  </si>
  <si>
    <t>D32N vs. WT</t>
  </si>
  <si>
    <t>T152I vs. WT</t>
  </si>
  <si>
    <t>T149M vs. WT</t>
  </si>
  <si>
    <t>Genotype</t>
  </si>
  <si>
    <t>Sept12 +/+ (male)</t>
  </si>
  <si>
    <t>Sept12 +/+ (female)</t>
  </si>
  <si>
    <t>Sept12 G169E/+ (male)</t>
  </si>
  <si>
    <t>Sept12 G169E/G169E (male)</t>
  </si>
  <si>
    <t>Sept12 G169E/G169E (female)</t>
  </si>
  <si>
    <t>Litter sizes (sorted)</t>
  </si>
  <si>
    <t>7, 7, 7, 7, 8, 8, 8, 9, 10, 11, 11, 11, 12</t>
  </si>
  <si>
    <t>6, 6, 7, 7, 8, 8, 8, 9, 9, 11, 12, 12</t>
  </si>
  <si>
    <t>6, 6, 6, 8, 9, 9, 9, 10, 10, 10, 10, 10, 11, 11, 11</t>
  </si>
  <si>
    <t>2, 2, 3, 4, 9</t>
  </si>
  <si>
    <t>6, 7, 7, 8, 8, 9, 9, 9, 10, 11, 12, 12, 12</t>
  </si>
  <si>
    <t>Sept12 +/+ (male) vs. Sept12 G169E/G169E (male)</t>
  </si>
  <si>
    <t>Figure 3f</t>
  </si>
  <si>
    <t>Fraction of interactions disrupted</t>
  </si>
  <si>
    <t>Stable vs. moderately stable</t>
  </si>
  <si>
    <t>Moderately stable vs. unstable</t>
  </si>
  <si>
    <t>Essential vs. LoF-intolerant</t>
  </si>
  <si>
    <t>Supplementary Figure 1b</t>
  </si>
  <si>
    <t>Disrupt 5 or more</t>
  </si>
  <si>
    <t>Disrupt 4</t>
  </si>
  <si>
    <t>Disrupt 3</t>
  </si>
  <si>
    <t>Disrupt 2</t>
  </si>
  <si>
    <t>Disrupt 1</t>
  </si>
  <si>
    <t>Percent</t>
  </si>
  <si>
    <t>Disruptions</t>
  </si>
  <si>
    <t>Supplementary Figure 1c</t>
  </si>
  <si>
    <t>rs72921305</t>
  </si>
  <si>
    <t>rs376158032</t>
  </si>
  <si>
    <t>rs374371013</t>
  </si>
  <si>
    <t>rs56283088</t>
  </si>
  <si>
    <t>rs377602343</t>
  </si>
  <si>
    <t>rs149633775</t>
  </si>
  <si>
    <t>rs143816008</t>
  </si>
  <si>
    <t>rs7011</t>
  </si>
  <si>
    <t>rs150726932</t>
  </si>
  <si>
    <t>rs3779620</t>
  </si>
  <si>
    <t>rs377459586</t>
  </si>
  <si>
    <t>rs150161752</t>
  </si>
  <si>
    <t>rs149395896</t>
  </si>
  <si>
    <t>rs145694007</t>
  </si>
  <si>
    <t>rs41308663</t>
  </si>
  <si>
    <t>rs369391634</t>
  </si>
  <si>
    <t>rs371499255</t>
  </si>
  <si>
    <t>rs78099126</t>
  </si>
  <si>
    <t>rs141163668</t>
  </si>
  <si>
    <t>rs148265523</t>
  </si>
  <si>
    <t>rs150485331</t>
  </si>
  <si>
    <t>rs138303594</t>
  </si>
  <si>
    <t>rs74723126</t>
  </si>
  <si>
    <t>rs61753274</t>
  </si>
  <si>
    <t>rs61734930</t>
  </si>
  <si>
    <t>rs138628476</t>
  </si>
  <si>
    <t>rs63751049</t>
  </si>
  <si>
    <t>rs147533006</t>
  </si>
  <si>
    <t>rs9051</t>
  </si>
  <si>
    <t>rs372657479</t>
  </si>
  <si>
    <t>rs2232251</t>
  </si>
  <si>
    <t>rs77414494</t>
  </si>
  <si>
    <t>rs182270758</t>
  </si>
  <si>
    <t>rs139475252</t>
  </si>
  <si>
    <t>rs150704301</t>
  </si>
  <si>
    <t>rs13894</t>
  </si>
  <si>
    <t>rs371448455</t>
  </si>
  <si>
    <t>rs61746217</t>
  </si>
  <si>
    <t>rs34124298</t>
  </si>
  <si>
    <t>rs371953772</t>
  </si>
  <si>
    <t>rs369970815</t>
  </si>
  <si>
    <t>rs111803166</t>
  </si>
  <si>
    <t>rs190521854</t>
  </si>
  <si>
    <t>rs8139383</t>
  </si>
  <si>
    <t>rs376975485</t>
  </si>
  <si>
    <t>rs61748445</t>
  </si>
  <si>
    <t>rs147368550</t>
  </si>
  <si>
    <t>rs374383740</t>
  </si>
  <si>
    <t>rs369644886</t>
  </si>
  <si>
    <t>rs200175187</t>
  </si>
  <si>
    <t>rs374681524</t>
  </si>
  <si>
    <t>rs147304638</t>
  </si>
  <si>
    <t>rs10792769</t>
  </si>
  <si>
    <t>rs138696573</t>
  </si>
  <si>
    <t>rs2273959</t>
  </si>
  <si>
    <t>rs116655282</t>
  </si>
  <si>
    <t>rs63750702</t>
  </si>
  <si>
    <t>rs376827050</t>
  </si>
  <si>
    <t>rs7106654</t>
  </si>
  <si>
    <t>rs117254759</t>
  </si>
  <si>
    <t>rs141008374</t>
  </si>
  <si>
    <t>rs76142480</t>
  </si>
  <si>
    <t>rs116012954</t>
  </si>
  <si>
    <t>rs376898662</t>
  </si>
  <si>
    <t>rs77059879</t>
  </si>
  <si>
    <t>rs79582353</t>
  </si>
  <si>
    <t>rs7917</t>
  </si>
  <si>
    <t>rs371283538</t>
  </si>
  <si>
    <t>rs145588217</t>
  </si>
  <si>
    <t>rs115466774</t>
  </si>
  <si>
    <t>rs138360992</t>
  </si>
  <si>
    <t>rs17585974</t>
  </si>
  <si>
    <t>rs144865362</t>
  </si>
  <si>
    <t>rs149888063</t>
  </si>
  <si>
    <t>rs373645481</t>
  </si>
  <si>
    <t>rs17850327</t>
  </si>
  <si>
    <t>rs375669510</t>
  </si>
  <si>
    <t>rs370763150</t>
  </si>
  <si>
    <t>rs374154006</t>
  </si>
  <si>
    <t>rs143389158</t>
  </si>
  <si>
    <t>rs149316783</t>
  </si>
  <si>
    <t>rs149251662</t>
  </si>
  <si>
    <t>rs1803324</t>
  </si>
  <si>
    <t>rs17468739</t>
  </si>
  <si>
    <t>rs138208409</t>
  </si>
  <si>
    <t>rs3804007</t>
  </si>
  <si>
    <t>rs200543818</t>
  </si>
  <si>
    <t>rs150531909</t>
  </si>
  <si>
    <t>rs368868979</t>
  </si>
  <si>
    <t>rs375159414</t>
  </si>
  <si>
    <t>rs35562117</t>
  </si>
  <si>
    <t>rs35831931</t>
  </si>
  <si>
    <t>rs948445</t>
  </si>
  <si>
    <t>rs140989771</t>
  </si>
  <si>
    <t>rs202175844</t>
  </si>
  <si>
    <t>rs200146282</t>
  </si>
  <si>
    <t>rs371303130</t>
  </si>
  <si>
    <t>rs11125</t>
  </si>
  <si>
    <t>rs148614502</t>
  </si>
  <si>
    <t>rs370444695</t>
  </si>
  <si>
    <t>rs376874432</t>
  </si>
  <si>
    <t>rs137925518</t>
  </si>
  <si>
    <t>rs62620990</t>
  </si>
  <si>
    <t>rs1043657</t>
  </si>
  <si>
    <t>rs139526735</t>
  </si>
  <si>
    <t>rs141697549</t>
  </si>
  <si>
    <t>rs150293825</t>
  </si>
  <si>
    <t>rs121912698</t>
  </si>
  <si>
    <t>rs141345590</t>
  </si>
  <si>
    <t>rs2010834</t>
  </si>
  <si>
    <t>rs376839639</t>
  </si>
  <si>
    <t>rs200712908</t>
  </si>
  <si>
    <t>rs140815169</t>
  </si>
  <si>
    <t>rs377584435</t>
  </si>
  <si>
    <t>rs79432284</t>
  </si>
  <si>
    <t>rs140712255</t>
  </si>
  <si>
    <t>rs334</t>
  </si>
  <si>
    <t>rs1425917</t>
  </si>
  <si>
    <t>rs763325435</t>
  </si>
  <si>
    <t>rs377604818</t>
  </si>
  <si>
    <t>rs201761717</t>
  </si>
  <si>
    <t>rs137879043</t>
  </si>
  <si>
    <t>rs375717379</t>
  </si>
  <si>
    <t>rs117332028</t>
  </si>
  <si>
    <t>rs143591779</t>
  </si>
  <si>
    <t>rs75479707</t>
  </si>
  <si>
    <t>rs146900062</t>
  </si>
  <si>
    <t>rs140651555</t>
  </si>
  <si>
    <t>rs17783344</t>
  </si>
  <si>
    <t>rs141099548</t>
  </si>
  <si>
    <t>rs780803192</t>
  </si>
  <si>
    <t>rs139322433</t>
  </si>
  <si>
    <t>rs78193368</t>
  </si>
  <si>
    <t>rs2229152</t>
  </si>
  <si>
    <t>rs144484046</t>
  </si>
  <si>
    <t>rs3747354</t>
  </si>
  <si>
    <t>rs11539086</t>
  </si>
  <si>
    <t>rs34983477</t>
  </si>
  <si>
    <t>rs62000443</t>
  </si>
  <si>
    <t>rs4814111</t>
  </si>
  <si>
    <t>rs138499982</t>
  </si>
  <si>
    <t>rs138771201</t>
  </si>
  <si>
    <t>rs138952225</t>
  </si>
  <si>
    <t>rs149824696</t>
  </si>
  <si>
    <t>rs2220247</t>
  </si>
  <si>
    <t>rs146155640</t>
  </si>
  <si>
    <t>rs142297072</t>
  </si>
  <si>
    <t>rs369687865</t>
  </si>
  <si>
    <t>rs200005486</t>
  </si>
  <si>
    <t>rs114077203</t>
  </si>
  <si>
    <t>rs368264821</t>
  </si>
  <si>
    <t>rs374851071</t>
  </si>
  <si>
    <t>rs146952826</t>
  </si>
  <si>
    <t>rs34862923</t>
  </si>
  <si>
    <t>rs370340361</t>
  </si>
  <si>
    <t>rs143469082</t>
  </si>
  <si>
    <t>rs377094824</t>
  </si>
  <si>
    <t>rs145932561</t>
  </si>
  <si>
    <t>rs11557672</t>
  </si>
  <si>
    <t>rs6500633</t>
  </si>
  <si>
    <t>rs11538707</t>
  </si>
  <si>
    <t>rs200289876</t>
  </si>
  <si>
    <t>rs377187174</t>
  </si>
  <si>
    <t>rs143883022</t>
  </si>
  <si>
    <t>rs140969211</t>
  </si>
  <si>
    <t>rs144232569</t>
  </si>
  <si>
    <t>rs376351202</t>
  </si>
  <si>
    <t>rs368554117</t>
  </si>
  <si>
    <t>rs368352689</t>
  </si>
  <si>
    <t>rs7198865</t>
  </si>
  <si>
    <t>rs140895550</t>
  </si>
  <si>
    <t>rs3800326</t>
  </si>
  <si>
    <t>rs4142048</t>
  </si>
  <si>
    <t>rs145805283</t>
  </si>
  <si>
    <t>rs200717734</t>
  </si>
  <si>
    <t>rs2303857</t>
  </si>
  <si>
    <t>rs35578165</t>
  </si>
  <si>
    <t>rs140261412</t>
  </si>
  <si>
    <t>rs17884212</t>
  </si>
  <si>
    <t>rs150913229</t>
  </si>
  <si>
    <t>rs137998964</t>
  </si>
  <si>
    <t>rs1064319</t>
  </si>
  <si>
    <t>rs11927618</t>
  </si>
  <si>
    <t>rs3124993</t>
  </si>
  <si>
    <t>rs3756772</t>
  </si>
  <si>
    <t>rs35026137</t>
  </si>
  <si>
    <t>rs138056875</t>
  </si>
  <si>
    <t>rs144509565</t>
  </si>
  <si>
    <t>rs371831398</t>
  </si>
  <si>
    <t>rs10148371</t>
  </si>
  <si>
    <t>rs200885734</t>
  </si>
  <si>
    <t>rs138270846</t>
  </si>
  <si>
    <t>rs370998887</t>
  </si>
  <si>
    <t>rs74672963</t>
  </si>
  <si>
    <t>rs35997569</t>
  </si>
  <si>
    <t>rs374542689</t>
  </si>
  <si>
    <t>rs138283625</t>
  </si>
  <si>
    <t>rs34257010</t>
  </si>
  <si>
    <t>rs144856598</t>
  </si>
  <si>
    <t>rs199833891</t>
  </si>
  <si>
    <t>rs370594755</t>
  </si>
  <si>
    <t>rs35299026</t>
  </si>
  <si>
    <t>rs374380262</t>
  </si>
  <si>
    <t>rs376660617</t>
  </si>
  <si>
    <t>rs3800325</t>
  </si>
  <si>
    <t>rs150597748</t>
  </si>
  <si>
    <t>rs376081014</t>
  </si>
  <si>
    <t>rs113463292</t>
  </si>
  <si>
    <t>rs374971450</t>
  </si>
  <si>
    <t>rs62636633</t>
  </si>
  <si>
    <t>rs3138505</t>
  </si>
  <si>
    <t>rs370817313</t>
  </si>
  <si>
    <t>rs3800324</t>
  </si>
  <si>
    <t>rs771982033</t>
  </si>
  <si>
    <t>rs377538766</t>
  </si>
  <si>
    <t>rs11541956</t>
  </si>
  <si>
    <t>rs142721632</t>
  </si>
  <si>
    <t>rs148199736</t>
  </si>
  <si>
    <t>rs368673568</t>
  </si>
  <si>
    <t>rs373569964</t>
  </si>
  <si>
    <t>rs369969073</t>
  </si>
  <si>
    <t>rs369407916</t>
  </si>
  <si>
    <t>rs148123009</t>
  </si>
  <si>
    <t>rs34839928</t>
  </si>
  <si>
    <t>rs146054764</t>
  </si>
  <si>
    <t>rs35001569</t>
  </si>
  <si>
    <t>rs150409598</t>
  </si>
  <si>
    <t>rs201846516</t>
  </si>
  <si>
    <t>rs139578731</t>
  </si>
  <si>
    <t>rs61731190</t>
  </si>
  <si>
    <t>rs370233185</t>
  </si>
  <si>
    <t>rs147627651</t>
  </si>
  <si>
    <t>rs199815978</t>
  </si>
  <si>
    <t>rs146485968</t>
  </si>
  <si>
    <t>rs34215892</t>
  </si>
  <si>
    <t>rs142239331</t>
  </si>
  <si>
    <t>rs368373012</t>
  </si>
  <si>
    <t>rs202006830</t>
  </si>
  <si>
    <t>rs543580</t>
  </si>
  <si>
    <t>rs61736152</t>
  </si>
  <si>
    <t>rs35499542</t>
  </si>
  <si>
    <t>rs61738967</t>
  </si>
  <si>
    <t>rs63750449</t>
  </si>
  <si>
    <t>rs148092885</t>
  </si>
  <si>
    <t>rs17146914</t>
  </si>
  <si>
    <t>rs200260918</t>
  </si>
  <si>
    <t>rs11919970</t>
  </si>
  <si>
    <t>rs1048621</t>
  </si>
  <si>
    <t>rs370524518</t>
  </si>
  <si>
    <t>rs148920964</t>
  </si>
  <si>
    <t>rs144164793</t>
  </si>
  <si>
    <t>rs3742290</t>
  </si>
  <si>
    <t>rs145677965</t>
  </si>
  <si>
    <t>rs59866108</t>
  </si>
  <si>
    <t>rs142658350</t>
  </si>
  <si>
    <t>rs146340390</t>
  </si>
  <si>
    <t>rs376239356</t>
  </si>
  <si>
    <t>rs374404738</t>
  </si>
  <si>
    <t>rs143966312</t>
  </si>
  <si>
    <t>rs367545984</t>
  </si>
  <si>
    <t>rs140047579</t>
  </si>
  <si>
    <t>rs376201217</t>
  </si>
  <si>
    <t>rs376788669</t>
  </si>
  <si>
    <t>rs116948464</t>
  </si>
  <si>
    <t>rs74164127</t>
  </si>
  <si>
    <t>rs372038369</t>
  </si>
  <si>
    <t>rs121909825</t>
  </si>
  <si>
    <t>rs61755731</t>
  </si>
  <si>
    <t>rs149095705</t>
  </si>
  <si>
    <t>rs2072985</t>
  </si>
  <si>
    <t>rs150427794</t>
  </si>
  <si>
    <t>rs372664488</t>
  </si>
  <si>
    <t>rs113246661</t>
  </si>
  <si>
    <t>rs7682260</t>
  </si>
  <si>
    <t>rs374659326</t>
  </si>
  <si>
    <t>rs33930165</t>
  </si>
  <si>
    <t>rs143252625</t>
  </si>
  <si>
    <t>rs61787373</t>
  </si>
  <si>
    <t>rs11556986</t>
  </si>
  <si>
    <t>rs138334429</t>
  </si>
  <si>
    <t>rs367684392</t>
  </si>
  <si>
    <t>rs537008603</t>
  </si>
  <si>
    <t>rs144420035</t>
  </si>
  <si>
    <t>rs375824967</t>
  </si>
  <si>
    <t>rs368089730</t>
  </si>
  <si>
    <t>rs77396610</t>
  </si>
  <si>
    <t>rs184286276</t>
  </si>
  <si>
    <t>rs45457494</t>
  </si>
  <si>
    <t>rs141986181</t>
  </si>
  <si>
    <t>rs143101667</t>
  </si>
  <si>
    <t>rs367884085</t>
  </si>
  <si>
    <t>rs2920217</t>
  </si>
  <si>
    <t>rs115069090</t>
  </si>
  <si>
    <t>rs121912700</t>
  </si>
  <si>
    <t>rs28383151</t>
  </si>
  <si>
    <t>rs145654750</t>
  </si>
  <si>
    <t>rs145483625</t>
  </si>
  <si>
    <t>rsID</t>
  </si>
  <si>
    <t>Supplementary Figure 1d</t>
  </si>
  <si>
    <t>Median MutPred2 score</t>
  </si>
  <si>
    <t>Supplementary Figure 1e</t>
  </si>
  <si>
    <t>Median minor allele frequency</t>
  </si>
  <si>
    <t>Other</t>
  </si>
  <si>
    <t>Supplementary Figure 2a</t>
  </si>
  <si>
    <t>Supplementary Figure 2b</t>
  </si>
  <si>
    <t>Fraction disruptive</t>
  </si>
  <si>
    <t>Non-duplicated gene</t>
  </si>
  <si>
    <t>Duplicated gene</t>
  </si>
  <si>
    <t>Supplementary Figure 3a</t>
  </si>
  <si>
    <t>Non_Disruptive</t>
  </si>
  <si>
    <t>Threshold</t>
  </si>
  <si>
    <t>Supplementary Figure 3b</t>
  </si>
  <si>
    <t>JS divergence cutoff</t>
  </si>
  <si>
    <t>Overall allele frequency</t>
  </si>
  <si>
    <t>Supplementary Figure 4a</t>
  </si>
  <si>
    <t>PhyloP score cutoff</t>
  </si>
  <si>
    <t>Supplementary Figure 4b</t>
  </si>
  <si>
    <t>All variants</t>
  </si>
  <si>
    <t>Total variants</t>
  </si>
  <si>
    <t>Disruptive variants</t>
  </si>
  <si>
    <t>MAF range</t>
  </si>
  <si>
    <t>All variant data</t>
  </si>
  <si>
    <t>GWAS data source: NCBI GWAS Catalog</t>
  </si>
  <si>
    <t>GWAS data source: UK Biobank</t>
  </si>
  <si>
    <t>Supplementary Figure 5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</si>
  <si>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threshold </t>
    </r>
    <r>
      <rPr>
        <sz val="11"/>
        <color theme="1"/>
        <rFont val="Calibri"/>
        <family val="2"/>
      </rPr>
      <t>≥ 0.4</t>
    </r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</si>
  <si>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threshold </t>
    </r>
    <r>
      <rPr>
        <sz val="11"/>
        <color theme="1"/>
        <rFont val="Calibri"/>
        <family val="2"/>
      </rPr>
      <t>≥ 0.6</t>
    </r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</si>
  <si>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threshold </t>
    </r>
    <r>
      <rPr>
        <sz val="11"/>
        <color theme="1"/>
        <rFont val="Calibri"/>
        <family val="2"/>
      </rPr>
      <t>≥ 0.8</t>
    </r>
  </si>
  <si>
    <r>
      <t xml:space="preserve">MAF </t>
    </r>
    <r>
      <rPr>
        <sz val="11"/>
        <color theme="1"/>
        <rFont val="Calibri"/>
        <family val="2"/>
      </rPr>
      <t>≥ 0.1%</t>
    </r>
  </si>
  <si>
    <t>Interactions_disrupted</t>
  </si>
  <si>
    <t>Moderately stable</t>
  </si>
  <si>
    <t>Unstable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</si>
</sst>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"/>
    <numFmt numFmtId="166" formatCode="0.0E+00"/>
    <numFmt numFmtId="167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1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2" borderId="1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5" fontId="0" fillId="2" borderId="29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65" fontId="0" fillId="0" borderId="0" xfId="0" applyNumberFormat="1" applyBorder="1" applyAlignment="1">
      <alignment horizontal="center"/>
    </xf>
    <xf numFmtId="166" fontId="0" fillId="0" borderId="5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5" fontId="0" fillId="2" borderId="7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6" fontId="0" fillId="2" borderId="34" xfId="0" applyNumberFormat="1" applyFill="1" applyBorder="1" applyAlignment="1">
      <alignment horizontal="center" vertical="center"/>
    </xf>
    <xf numFmtId="166" fontId="0" fillId="0" borderId="34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165" fontId="0" fillId="0" borderId="2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0" fontId="0" fillId="0" borderId="13" xfId="1" applyNumberFormat="1" applyFont="1" applyBorder="1" applyAlignment="1">
      <alignment horizontal="center"/>
    </xf>
    <xf numFmtId="10" fontId="0" fillId="0" borderId="5" xfId="1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10" fontId="0" fillId="0" borderId="8" xfId="1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9" xfId="0" applyBorder="1" applyAlignment="1">
      <alignment horizontal="center"/>
    </xf>
    <xf numFmtId="10" fontId="0" fillId="0" borderId="30" xfId="1" applyNumberFormat="1" applyFont="1" applyBorder="1" applyAlignment="1">
      <alignment horizontal="center"/>
    </xf>
    <xf numFmtId="10" fontId="0" fillId="0" borderId="28" xfId="1" applyNumberFormat="1" applyFont="1" applyBorder="1" applyAlignment="1">
      <alignment horizontal="center"/>
    </xf>
    <xf numFmtId="10" fontId="0" fillId="0" borderId="29" xfId="1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/>
    <xf numFmtId="0" fontId="0" fillId="0" borderId="9" xfId="0" applyBorder="1"/>
    <xf numFmtId="0" fontId="0" fillId="0" borderId="30" xfId="0" applyBorder="1"/>
    <xf numFmtId="165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66" fontId="0" fillId="0" borderId="36" xfId="0" applyNumberForma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" fillId="0" borderId="0" xfId="2"/>
    <xf numFmtId="0" fontId="1" fillId="0" borderId="0" xfId="2" applyFont="1"/>
    <xf numFmtId="0" fontId="1" fillId="0" borderId="1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3" xfId="2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9" xfId="2" applyFont="1" applyFill="1" applyBorder="1" applyAlignment="1">
      <alignment horizontal="center" vertical="center"/>
    </xf>
    <xf numFmtId="0" fontId="1" fillId="0" borderId="10" xfId="2" applyFont="1" applyBorder="1" applyAlignment="1">
      <alignment horizontal="center"/>
    </xf>
    <xf numFmtId="0" fontId="1" fillId="0" borderId="11" xfId="2" applyFont="1" applyBorder="1" applyAlignment="1">
      <alignment horizontal="center"/>
    </xf>
    <xf numFmtId="0" fontId="1" fillId="0" borderId="12" xfId="2" applyFont="1" applyBorder="1" applyAlignment="1">
      <alignment horizontal="center"/>
    </xf>
    <xf numFmtId="0" fontId="1" fillId="0" borderId="13" xfId="2" applyFont="1" applyBorder="1" applyAlignment="1">
      <alignment horizontal="center"/>
    </xf>
    <xf numFmtId="0" fontId="1" fillId="0" borderId="4" xfId="2" applyFont="1" applyFill="1" applyBorder="1" applyAlignment="1">
      <alignment horizontal="center" vertical="center"/>
    </xf>
    <xf numFmtId="0" fontId="1" fillId="0" borderId="14" xfId="2" applyFont="1" applyBorder="1" applyAlignment="1">
      <alignment horizontal="center"/>
    </xf>
    <xf numFmtId="0" fontId="1" fillId="0" borderId="15" xfId="2" applyFont="1" applyBorder="1" applyAlignment="1">
      <alignment horizontal="center"/>
    </xf>
    <xf numFmtId="0" fontId="1" fillId="0" borderId="0" xfId="2" applyFont="1" applyBorder="1" applyAlignment="1">
      <alignment horizontal="center"/>
    </xf>
    <xf numFmtId="0" fontId="1" fillId="0" borderId="5" xfId="2" applyFont="1" applyBorder="1" applyAlignment="1">
      <alignment horizontal="center"/>
    </xf>
    <xf numFmtId="0" fontId="1" fillId="0" borderId="6" xfId="2" applyFont="1" applyFill="1" applyBorder="1" applyAlignment="1">
      <alignment horizontal="center" vertical="center"/>
    </xf>
    <xf numFmtId="0" fontId="1" fillId="0" borderId="16" xfId="2" applyFont="1" applyBorder="1" applyAlignment="1">
      <alignment horizontal="center"/>
    </xf>
    <xf numFmtId="0" fontId="1" fillId="0" borderId="17" xfId="2" applyFont="1" applyBorder="1" applyAlignment="1">
      <alignment horizontal="center"/>
    </xf>
    <xf numFmtId="164" fontId="1" fillId="0" borderId="7" xfId="2" applyNumberFormat="1" applyFont="1" applyBorder="1" applyAlignment="1">
      <alignment horizontal="center"/>
    </xf>
    <xf numFmtId="164" fontId="1" fillId="0" borderId="8" xfId="2" applyNumberFormat="1" applyFont="1" applyBorder="1" applyAlignment="1">
      <alignment horizontal="center"/>
    </xf>
    <xf numFmtId="167" fontId="1" fillId="0" borderId="5" xfId="3" applyNumberFormat="1" applyFont="1" applyBorder="1" applyAlignment="1">
      <alignment horizontal="center" vertical="center"/>
    </xf>
    <xf numFmtId="167" fontId="1" fillId="0" borderId="8" xfId="3" applyNumberFormat="1" applyFont="1" applyBorder="1" applyAlignment="1">
      <alignment horizontal="center" vertical="center"/>
    </xf>
    <xf numFmtId="0" fontId="1" fillId="0" borderId="43" xfId="2" applyFont="1" applyFill="1" applyBorder="1" applyAlignment="1">
      <alignment horizontal="center" vertical="center"/>
    </xf>
    <xf numFmtId="0" fontId="1" fillId="0" borderId="43" xfId="2" applyFont="1" applyBorder="1" applyAlignment="1">
      <alignment horizontal="center" vertical="center"/>
    </xf>
    <xf numFmtId="9" fontId="1" fillId="0" borderId="43" xfId="3" applyFont="1" applyBorder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166" fontId="1" fillId="0" borderId="13" xfId="2" applyNumberFormat="1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166" fontId="1" fillId="0" borderId="8" xfId="2" applyNumberFormat="1" applyFont="1" applyBorder="1" applyAlignment="1">
      <alignment horizontal="center" vertical="center"/>
    </xf>
    <xf numFmtId="11" fontId="1" fillId="0" borderId="7" xfId="2" applyNumberFormat="1" applyFont="1" applyBorder="1" applyAlignment="1">
      <alignment horizontal="center" vertical="center"/>
    </xf>
    <xf numFmtId="11" fontId="1" fillId="0" borderId="8" xfId="2" applyNumberFormat="1" applyFont="1" applyBorder="1" applyAlignment="1">
      <alignment horizontal="center" vertical="center"/>
    </xf>
    <xf numFmtId="0" fontId="1" fillId="0" borderId="31" xfId="2" applyFont="1" applyBorder="1" applyAlignment="1">
      <alignment horizontal="center" vertical="center"/>
    </xf>
    <xf numFmtId="0" fontId="1" fillId="0" borderId="34" xfId="2" applyFont="1" applyBorder="1" applyAlignment="1">
      <alignment horizontal="center" vertical="center"/>
    </xf>
    <xf numFmtId="0" fontId="1" fillId="0" borderId="36" xfId="2" applyFont="1" applyBorder="1" applyAlignment="1">
      <alignment horizontal="center" vertical="center"/>
    </xf>
    <xf numFmtId="0" fontId="1" fillId="0" borderId="28" xfId="2" applyFont="1" applyBorder="1" applyAlignment="1">
      <alignment horizontal="center" vertical="center"/>
    </xf>
    <xf numFmtId="165" fontId="1" fillId="0" borderId="5" xfId="2" applyNumberFormat="1" applyFont="1" applyBorder="1" applyAlignment="1">
      <alignment horizontal="center" vertical="center"/>
    </xf>
    <xf numFmtId="0" fontId="1" fillId="0" borderId="29" xfId="2" applyFont="1" applyBorder="1" applyAlignment="1">
      <alignment horizontal="center" vertical="center"/>
    </xf>
    <xf numFmtId="165" fontId="1" fillId="0" borderId="8" xfId="2" applyNumberFormat="1" applyFont="1" applyBorder="1" applyAlignment="1">
      <alignment horizontal="center" vertical="center"/>
    </xf>
    <xf numFmtId="165" fontId="1" fillId="0" borderId="28" xfId="2" applyNumberFormat="1" applyFont="1" applyBorder="1" applyAlignment="1">
      <alignment horizontal="center" vertical="center"/>
    </xf>
    <xf numFmtId="165" fontId="1" fillId="0" borderId="29" xfId="2" applyNumberFormat="1" applyFont="1" applyBorder="1" applyAlignment="1">
      <alignment horizontal="center" vertical="center"/>
    </xf>
    <xf numFmtId="0" fontId="1" fillId="0" borderId="46" xfId="2" applyFont="1" applyBorder="1" applyAlignment="1">
      <alignment horizontal="center" vertical="center"/>
    </xf>
    <xf numFmtId="0" fontId="1" fillId="0" borderId="45" xfId="2" applyFont="1" applyBorder="1" applyAlignment="1">
      <alignment horizontal="center" vertical="center"/>
    </xf>
    <xf numFmtId="0" fontId="1" fillId="0" borderId="44" xfId="2" applyFont="1" applyBorder="1" applyAlignment="1">
      <alignment horizontal="center" vertical="center"/>
    </xf>
    <xf numFmtId="0" fontId="1" fillId="0" borderId="22" xfId="2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/>
    </xf>
    <xf numFmtId="0" fontId="1" fillId="0" borderId="18" xfId="2" applyFont="1" applyBorder="1" applyAlignment="1">
      <alignment horizontal="center" vertical="center"/>
    </xf>
    <xf numFmtId="164" fontId="1" fillId="0" borderId="0" xfId="2" applyNumberFormat="1" applyFont="1" applyBorder="1" applyAlignment="1">
      <alignment horizontal="center" vertical="center"/>
    </xf>
    <xf numFmtId="166" fontId="1" fillId="0" borderId="5" xfId="2" applyNumberFormat="1" applyFont="1" applyBorder="1" applyAlignment="1">
      <alignment horizontal="center" vertical="center"/>
    </xf>
    <xf numFmtId="0" fontId="1" fillId="0" borderId="47" xfId="2" applyFont="1" applyBorder="1"/>
    <xf numFmtId="0" fontId="1" fillId="0" borderId="13" xfId="2" applyFont="1" applyBorder="1"/>
    <xf numFmtId="0" fontId="1" fillId="0" borderId="47" xfId="2" applyFont="1" applyBorder="1" applyAlignment="1">
      <alignment horizontal="center"/>
    </xf>
    <xf numFmtId="0" fontId="1" fillId="0" borderId="47" xfId="2" applyFont="1" applyBorder="1" applyAlignment="1">
      <alignment horizontal="center" vertical="center"/>
    </xf>
    <xf numFmtId="0" fontId="1" fillId="0" borderId="12" xfId="2" applyFont="1" applyBorder="1" applyAlignment="1">
      <alignment horizontal="center" vertical="center"/>
    </xf>
    <xf numFmtId="0" fontId="1" fillId="0" borderId="13" xfId="2" applyFont="1" applyBorder="1" applyAlignment="1">
      <alignment horizontal="center" vertical="center"/>
    </xf>
    <xf numFmtId="0" fontId="1" fillId="0" borderId="39" xfId="2" applyFont="1" applyBorder="1" applyAlignment="1">
      <alignment horizontal="center"/>
    </xf>
    <xf numFmtId="0" fontId="1" fillId="0" borderId="8" xfId="2" applyFont="1" applyBorder="1" applyAlignment="1">
      <alignment horizontal="center"/>
    </xf>
    <xf numFmtId="0" fontId="1" fillId="0" borderId="7" xfId="2" applyFont="1" applyBorder="1" applyAlignment="1">
      <alignment horizontal="center"/>
    </xf>
    <xf numFmtId="0" fontId="1" fillId="0" borderId="38" xfId="2" applyFont="1" applyBorder="1" applyAlignment="1">
      <alignment horizontal="center"/>
    </xf>
    <xf numFmtId="0" fontId="1" fillId="0" borderId="5" xfId="2" applyFont="1" applyBorder="1" applyAlignment="1">
      <alignment horizontal="center"/>
    </xf>
    <xf numFmtId="0" fontId="1" fillId="0" borderId="0" xfId="2" applyFont="1" applyBorder="1" applyAlignment="1">
      <alignment horizontal="center"/>
    </xf>
    <xf numFmtId="165" fontId="1" fillId="0" borderId="5" xfId="2" applyNumberFormat="1" applyFont="1" applyBorder="1" applyAlignment="1">
      <alignment horizontal="center"/>
    </xf>
    <xf numFmtId="165" fontId="1" fillId="0" borderId="8" xfId="2" applyNumberFormat="1" applyFont="1" applyBorder="1" applyAlignment="1">
      <alignment horizontal="center"/>
    </xf>
    <xf numFmtId="0" fontId="0" fillId="0" borderId="4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</cellXfs>
  <cellStyles count="4">
    <cellStyle name="Normal" xfId="0" builtinId="0"/>
    <cellStyle name="Normal 2" xfId="2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3:F11" totalsRowShown="0">
  <autoFilter ref="B3:F11"/>
  <tableColumns count="5">
    <tableColumn id="1" name="[SSA] uM"/>
    <tableColumn id="2" name="WT spec act"/>
    <tableColumn id="3" name="A142T spec act"/>
    <tableColumn id="4" name="WT SEM"/>
    <tableColumn id="5" name="A142T SEM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4.4" x14ac:dyDescent="0.3"/>
  <cols>
    <col min="1" max="1" width="19.77734375" bestFit="1" customWidth="1"/>
  </cols>
  <sheetData>
    <row r="1" spans="1:8" x14ac:dyDescent="0.3">
      <c r="A1" t="s">
        <v>10</v>
      </c>
    </row>
    <row r="3" spans="1:8" x14ac:dyDescent="0.3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</row>
    <row r="4" spans="1:8" x14ac:dyDescent="0.3">
      <c r="A4" t="s">
        <v>7</v>
      </c>
      <c r="B4">
        <v>4838645</v>
      </c>
      <c r="C4">
        <v>3075332</v>
      </c>
      <c r="D4">
        <v>718771</v>
      </c>
      <c r="E4">
        <v>224185</v>
      </c>
      <c r="F4">
        <v>82825</v>
      </c>
      <c r="G4">
        <v>68634</v>
      </c>
      <c r="H4">
        <v>9008392</v>
      </c>
    </row>
    <row r="5" spans="1:8" x14ac:dyDescent="0.3">
      <c r="A5" t="s">
        <v>7</v>
      </c>
      <c r="B5">
        <v>201</v>
      </c>
      <c r="C5">
        <v>313</v>
      </c>
      <c r="D5">
        <v>346</v>
      </c>
      <c r="E5">
        <v>385</v>
      </c>
      <c r="F5">
        <v>214</v>
      </c>
      <c r="G5">
        <v>217</v>
      </c>
      <c r="H5">
        <v>1676</v>
      </c>
    </row>
    <row r="6" spans="1:8" x14ac:dyDescent="0.3">
      <c r="A6" t="s">
        <v>8</v>
      </c>
      <c r="B6">
        <v>0.53712638171163063</v>
      </c>
      <c r="C6">
        <v>0.34138523279182342</v>
      </c>
      <c r="D6">
        <v>7.9789045592154509E-2</v>
      </c>
      <c r="E6">
        <v>2.4886239408764627E-2</v>
      </c>
      <c r="F6">
        <v>9.1942046926909923E-3</v>
      </c>
      <c r="G6">
        <v>7.6188958029357514E-3</v>
      </c>
      <c r="H6">
        <v>0.99999999999999989</v>
      </c>
    </row>
    <row r="7" spans="1:8" x14ac:dyDescent="0.3">
      <c r="A7" t="s">
        <v>9</v>
      </c>
      <c r="B7">
        <v>0.11992840095465394</v>
      </c>
      <c r="C7">
        <v>0.18675417661097851</v>
      </c>
      <c r="D7">
        <v>0.2064439140811456</v>
      </c>
      <c r="E7">
        <v>0.22971360381861575</v>
      </c>
      <c r="F7">
        <v>0.12768496420047731</v>
      </c>
      <c r="G7">
        <v>0.12947494033412887</v>
      </c>
      <c r="H7">
        <v>1</v>
      </c>
    </row>
    <row r="9" spans="1:8" x14ac:dyDescent="0.3">
      <c r="A9" t="s">
        <v>11</v>
      </c>
      <c r="B9">
        <v>4.8386449999999996</v>
      </c>
      <c r="C9">
        <v>3.075332</v>
      </c>
      <c r="D9">
        <v>0.71877100000000005</v>
      </c>
      <c r="E9">
        <v>0.224185</v>
      </c>
      <c r="F9">
        <v>8.2824999999999996E-2</v>
      </c>
      <c r="G9">
        <v>6.8634000000000001E-2</v>
      </c>
      <c r="H9">
        <v>9008.3919999999998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4.4" x14ac:dyDescent="0.3"/>
  <cols>
    <col min="2" max="2" width="12" customWidth="1"/>
    <col min="3" max="3" width="12.77734375" customWidth="1"/>
    <col min="4" max="4" width="15.109375" customWidth="1"/>
    <col min="5" max="6" width="12" bestFit="1" customWidth="1"/>
  </cols>
  <sheetData>
    <row r="1" spans="1:6" x14ac:dyDescent="0.3">
      <c r="A1" t="s">
        <v>137</v>
      </c>
    </row>
    <row r="3" spans="1:6" x14ac:dyDescent="0.3">
      <c r="B3" t="s">
        <v>64</v>
      </c>
      <c r="C3" t="s">
        <v>65</v>
      </c>
      <c r="D3" t="s">
        <v>66</v>
      </c>
      <c r="E3" t="s">
        <v>67</v>
      </c>
      <c r="F3" t="s">
        <v>68</v>
      </c>
    </row>
    <row r="4" spans="1:6" x14ac:dyDescent="0.3">
      <c r="B4">
        <v>0.5</v>
      </c>
      <c r="C4">
        <v>2110.1364522417198</v>
      </c>
      <c r="D4">
        <v>1603.3138401559456</v>
      </c>
      <c r="E4">
        <v>212.82373145828501</v>
      </c>
      <c r="F4">
        <v>48.306136689897137</v>
      </c>
    </row>
    <row r="5" spans="1:6" x14ac:dyDescent="0.3">
      <c r="B5">
        <v>0.75</v>
      </c>
      <c r="C5">
        <v>2767.7445247104702</v>
      </c>
      <c r="D5">
        <v>2181.8025455796374</v>
      </c>
      <c r="E5">
        <v>131.72812812710694</v>
      </c>
      <c r="F5">
        <v>101.87682401053131</v>
      </c>
    </row>
    <row r="6" spans="1:6" x14ac:dyDescent="0.3">
      <c r="B6">
        <v>1</v>
      </c>
      <c r="C6">
        <v>3005.8479532163756</v>
      </c>
      <c r="D6">
        <v>2453.3883728930173</v>
      </c>
      <c r="E6">
        <v>112.01759497566233</v>
      </c>
      <c r="F6">
        <v>116.09499413142136</v>
      </c>
    </row>
    <row r="7" spans="1:6" x14ac:dyDescent="0.3">
      <c r="B7">
        <v>1.5</v>
      </c>
      <c r="C7">
        <v>3399.208806329551</v>
      </c>
      <c r="D7">
        <v>2861.1971104231179</v>
      </c>
      <c r="E7">
        <v>55.726227013886017</v>
      </c>
      <c r="F7">
        <v>286.57861347615733</v>
      </c>
    </row>
    <row r="8" spans="1:6" x14ac:dyDescent="0.3">
      <c r="B8">
        <v>2</v>
      </c>
      <c r="C8">
        <v>3656.5187478500193</v>
      </c>
      <c r="D8">
        <v>3485.724114207088</v>
      </c>
      <c r="E8">
        <v>71.465169553746804</v>
      </c>
      <c r="F8">
        <v>92.121923515937723</v>
      </c>
    </row>
    <row r="9" spans="1:6" x14ac:dyDescent="0.3">
      <c r="B9">
        <v>2.5</v>
      </c>
      <c r="C9">
        <v>3788.8839746424892</v>
      </c>
      <c r="D9">
        <v>3790.3582485625839</v>
      </c>
      <c r="E9">
        <v>122.78494422238219</v>
      </c>
      <c r="F9">
        <v>122.54684882187991</v>
      </c>
    </row>
    <row r="10" spans="1:6" x14ac:dyDescent="0.3">
      <c r="B10">
        <v>3</v>
      </c>
      <c r="C10">
        <v>4192.0978917882949</v>
      </c>
      <c r="D10">
        <v>4112.4871001032006</v>
      </c>
      <c r="E10">
        <v>31.339881601624388</v>
      </c>
      <c r="F10">
        <v>110.94911195645088</v>
      </c>
    </row>
    <row r="11" spans="1:6" x14ac:dyDescent="0.3">
      <c r="B11">
        <v>3.5</v>
      </c>
      <c r="C11">
        <v>4361.8851049191617</v>
      </c>
      <c r="D11">
        <v>4446.6558553245886</v>
      </c>
      <c r="E11">
        <v>37.321590392310966</v>
      </c>
      <c r="F11">
        <v>88.679938749738724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4.4" x14ac:dyDescent="0.3"/>
  <cols>
    <col min="2" max="2" width="25" customWidth="1"/>
    <col min="3" max="3" width="18.33203125" customWidth="1"/>
    <col min="4" max="4" width="20.44140625" customWidth="1"/>
    <col min="5" max="5" width="16.77734375" customWidth="1"/>
  </cols>
  <sheetData>
    <row r="1" spans="1:5" x14ac:dyDescent="0.3">
      <c r="A1" t="s">
        <v>69</v>
      </c>
    </row>
    <row r="2" spans="1:5" ht="15" thickBot="1" x14ac:dyDescent="0.35"/>
    <row r="3" spans="1:5" x14ac:dyDescent="0.3">
      <c r="B3" s="1" t="s">
        <v>12</v>
      </c>
      <c r="C3" s="2" t="s">
        <v>34</v>
      </c>
      <c r="D3" s="2" t="s">
        <v>36</v>
      </c>
      <c r="E3" s="3" t="s">
        <v>75</v>
      </c>
    </row>
    <row r="4" spans="1:5" x14ac:dyDescent="0.3">
      <c r="B4" s="4" t="s">
        <v>70</v>
      </c>
      <c r="C4" s="5">
        <v>266</v>
      </c>
      <c r="D4" s="5">
        <v>1349</v>
      </c>
      <c r="E4" s="6">
        <v>0.19700000000000001</v>
      </c>
    </row>
    <row r="5" spans="1:5" x14ac:dyDescent="0.3">
      <c r="B5" s="4" t="s">
        <v>71</v>
      </c>
      <c r="C5" s="5">
        <v>87</v>
      </c>
      <c r="D5" s="5">
        <v>423</v>
      </c>
      <c r="E5" s="6">
        <v>0.20599999999999999</v>
      </c>
    </row>
    <row r="6" spans="1:5" x14ac:dyDescent="0.3">
      <c r="B6" s="4" t="s">
        <v>72</v>
      </c>
      <c r="C6" s="5">
        <v>14</v>
      </c>
      <c r="D6" s="5">
        <v>78</v>
      </c>
      <c r="E6" s="6">
        <v>0.17899999999999999</v>
      </c>
    </row>
    <row r="7" spans="1:5" x14ac:dyDescent="0.3">
      <c r="B7" s="4" t="s">
        <v>73</v>
      </c>
      <c r="C7" s="5">
        <v>40</v>
      </c>
      <c r="D7" s="5">
        <v>223</v>
      </c>
      <c r="E7" s="6">
        <v>0.17899999999999999</v>
      </c>
    </row>
    <row r="8" spans="1:5" ht="15" thickBot="1" x14ac:dyDescent="0.35">
      <c r="B8" s="7" t="s">
        <v>74</v>
      </c>
      <c r="C8" s="8">
        <v>26</v>
      </c>
      <c r="D8" s="8">
        <v>270</v>
      </c>
      <c r="E8" s="45">
        <v>9.6000000000000002E-2</v>
      </c>
    </row>
    <row r="9" spans="1:5" ht="15" thickBot="1" x14ac:dyDescent="0.35"/>
    <row r="10" spans="1:5" ht="15" thickBot="1" x14ac:dyDescent="0.35">
      <c r="B10" s="48" t="s">
        <v>76</v>
      </c>
      <c r="C10" s="132" t="s">
        <v>141</v>
      </c>
      <c r="D10" s="133"/>
      <c r="E10" s="49">
        <v>3.5000000000000001E-3</v>
      </c>
    </row>
  </sheetData>
  <mergeCells count="1">
    <mergeCell ref="C10:D1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/>
  </sheetViews>
  <sheetFormatPr defaultRowHeight="14.4" x14ac:dyDescent="0.3"/>
  <cols>
    <col min="2" max="2" width="29.21875" customWidth="1"/>
    <col min="3" max="3" width="21.5546875" customWidth="1"/>
    <col min="4" max="4" width="21" bestFit="1" customWidth="1"/>
  </cols>
  <sheetData>
    <row r="1" spans="1:4" x14ac:dyDescent="0.3">
      <c r="A1" t="s">
        <v>77</v>
      </c>
    </row>
    <row r="2" spans="1:4" ht="15" thickBot="1" x14ac:dyDescent="0.35"/>
    <row r="3" spans="1:4" x14ac:dyDescent="0.3">
      <c r="B3" s="1" t="s">
        <v>12</v>
      </c>
      <c r="C3" s="2" t="s">
        <v>78</v>
      </c>
      <c r="D3" s="3" t="s">
        <v>79</v>
      </c>
    </row>
    <row r="4" spans="1:4" x14ac:dyDescent="0.3">
      <c r="B4" s="4" t="s">
        <v>17</v>
      </c>
      <c r="C4" s="51">
        <v>308</v>
      </c>
      <c r="D4" s="6">
        <v>141</v>
      </c>
    </row>
    <row r="5" spans="1:4" x14ac:dyDescent="0.3">
      <c r="B5" s="4" t="s">
        <v>80</v>
      </c>
      <c r="C5" s="51">
        <v>60</v>
      </c>
      <c r="D5" s="6">
        <v>7</v>
      </c>
    </row>
    <row r="6" spans="1:4" ht="15" thickBot="1" x14ac:dyDescent="0.35">
      <c r="B6" s="7" t="s">
        <v>138</v>
      </c>
      <c r="C6" s="52">
        <f>C5/C4</f>
        <v>0.19480519480519481</v>
      </c>
      <c r="D6" s="45">
        <v>0.05</v>
      </c>
    </row>
    <row r="7" spans="1:4" ht="15" thickBot="1" x14ac:dyDescent="0.35">
      <c r="B7" s="50"/>
      <c r="C7" s="53"/>
      <c r="D7" s="50"/>
    </row>
    <row r="8" spans="1:4" ht="15" thickBot="1" x14ac:dyDescent="0.35">
      <c r="B8" s="48" t="s">
        <v>76</v>
      </c>
      <c r="C8" s="54">
        <v>3.0800000000000003E-5</v>
      </c>
      <c r="D8" s="5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RowHeight="14.4" x14ac:dyDescent="0.3"/>
  <cols>
    <col min="2" max="2" width="39" bestFit="1" customWidth="1"/>
    <col min="3" max="3" width="15.77734375" customWidth="1"/>
    <col min="4" max="4" width="14.21875" customWidth="1"/>
  </cols>
  <sheetData>
    <row r="1" spans="1:4" x14ac:dyDescent="0.3">
      <c r="A1" t="s">
        <v>81</v>
      </c>
    </row>
    <row r="2" spans="1:4" ht="15" thickBot="1" x14ac:dyDescent="0.35"/>
    <row r="3" spans="1:4" x14ac:dyDescent="0.3">
      <c r="B3" s="1" t="s">
        <v>12</v>
      </c>
      <c r="C3" s="2" t="s">
        <v>34</v>
      </c>
      <c r="D3" s="3" t="s">
        <v>35</v>
      </c>
    </row>
    <row r="4" spans="1:4" x14ac:dyDescent="0.3">
      <c r="B4" s="4" t="s">
        <v>82</v>
      </c>
      <c r="C4" s="5">
        <v>276</v>
      </c>
      <c r="D4" s="6">
        <v>1191</v>
      </c>
    </row>
    <row r="5" spans="1:4" ht="15" thickBot="1" x14ac:dyDescent="0.35">
      <c r="B5" s="7" t="s">
        <v>83</v>
      </c>
      <c r="C5" s="8">
        <v>0.52200000000000002</v>
      </c>
      <c r="D5" s="9">
        <v>0.434</v>
      </c>
    </row>
    <row r="6" spans="1:4" ht="15" thickBot="1" x14ac:dyDescent="0.35">
      <c r="B6" s="50"/>
      <c r="C6" s="50"/>
      <c r="D6" s="50"/>
    </row>
    <row r="7" spans="1:4" ht="15" thickBot="1" x14ac:dyDescent="0.35">
      <c r="B7" s="48" t="s">
        <v>76</v>
      </c>
      <c r="C7" s="55">
        <v>1.2E-10</v>
      </c>
      <c r="D7" s="5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/>
  </sheetViews>
  <sheetFormatPr defaultRowHeight="14.4" x14ac:dyDescent="0.3"/>
  <cols>
    <col min="2" max="2" width="45" bestFit="1" customWidth="1"/>
  </cols>
  <sheetData>
    <row r="1" spans="1:12" x14ac:dyDescent="0.3">
      <c r="A1" t="s">
        <v>84</v>
      </c>
    </row>
    <row r="2" spans="1:12" ht="15" thickBot="1" x14ac:dyDescent="0.35"/>
    <row r="3" spans="1:12" x14ac:dyDescent="0.3">
      <c r="B3" s="121" t="s">
        <v>85</v>
      </c>
      <c r="C3" s="116" t="s">
        <v>86</v>
      </c>
      <c r="D3" s="117"/>
      <c r="E3" s="116" t="s">
        <v>87</v>
      </c>
      <c r="F3" s="117"/>
      <c r="G3" s="116" t="s">
        <v>88</v>
      </c>
      <c r="H3" s="117"/>
      <c r="I3" s="116" t="s">
        <v>89</v>
      </c>
      <c r="J3" s="117"/>
      <c r="K3" s="118" t="s">
        <v>90</v>
      </c>
      <c r="L3" s="119"/>
    </row>
    <row r="4" spans="1:12" x14ac:dyDescent="0.3">
      <c r="B4" s="135"/>
      <c r="C4" s="16" t="s">
        <v>91</v>
      </c>
      <c r="D4" s="17" t="s">
        <v>92</v>
      </c>
      <c r="E4" s="16" t="s">
        <v>91</v>
      </c>
      <c r="F4" s="17" t="s">
        <v>92</v>
      </c>
      <c r="G4" s="16" t="s">
        <v>91</v>
      </c>
      <c r="H4" s="17" t="s">
        <v>92</v>
      </c>
      <c r="I4" s="16" t="s">
        <v>91</v>
      </c>
      <c r="J4" s="17" t="s">
        <v>92</v>
      </c>
      <c r="K4" s="18" t="s">
        <v>91</v>
      </c>
      <c r="L4" s="19" t="s">
        <v>92</v>
      </c>
    </row>
    <row r="5" spans="1:12" x14ac:dyDescent="0.3">
      <c r="B5" s="56" t="s">
        <v>93</v>
      </c>
      <c r="C5" s="22">
        <v>287</v>
      </c>
      <c r="D5" s="23">
        <v>1324</v>
      </c>
      <c r="E5" s="22">
        <v>287</v>
      </c>
      <c r="F5" s="23">
        <v>1324</v>
      </c>
      <c r="G5" s="22">
        <v>287</v>
      </c>
      <c r="H5" s="23">
        <v>1324</v>
      </c>
      <c r="I5" s="22">
        <v>287</v>
      </c>
      <c r="J5" s="23">
        <v>1324</v>
      </c>
      <c r="K5" s="22">
        <v>287</v>
      </c>
      <c r="L5" s="23">
        <v>1324</v>
      </c>
    </row>
    <row r="6" spans="1:12" x14ac:dyDescent="0.3">
      <c r="B6" s="4" t="s">
        <v>94</v>
      </c>
      <c r="C6" s="25">
        <v>66</v>
      </c>
      <c r="D6" s="26">
        <v>227</v>
      </c>
      <c r="E6" s="25">
        <v>27</v>
      </c>
      <c r="F6" s="26">
        <v>81</v>
      </c>
      <c r="G6" s="25">
        <v>35</v>
      </c>
      <c r="H6" s="26">
        <v>112</v>
      </c>
      <c r="I6" s="25">
        <v>38</v>
      </c>
      <c r="J6" s="26">
        <v>118</v>
      </c>
      <c r="K6" s="5">
        <v>37</v>
      </c>
      <c r="L6" s="6">
        <v>93</v>
      </c>
    </row>
    <row r="7" spans="1:12" x14ac:dyDescent="0.3">
      <c r="B7" s="57" t="s">
        <v>95</v>
      </c>
      <c r="C7" s="58">
        <v>0.23</v>
      </c>
      <c r="D7" s="17">
        <v>0.17100000000000001</v>
      </c>
      <c r="E7" s="16">
        <v>9.4E-2</v>
      </c>
      <c r="F7" s="17">
        <v>6.0999999999999999E-2</v>
      </c>
      <c r="G7" s="16">
        <v>0.122</v>
      </c>
      <c r="H7" s="17">
        <v>8.5000000000000006E-2</v>
      </c>
      <c r="I7" s="16">
        <v>0.13200000000000001</v>
      </c>
      <c r="J7" s="17">
        <v>8.8999999999999996E-2</v>
      </c>
      <c r="K7" s="18">
        <v>0.129</v>
      </c>
      <c r="L7" s="59">
        <v>7.0000000000000007E-2</v>
      </c>
    </row>
    <row r="8" spans="1:12" ht="15" thickBot="1" x14ac:dyDescent="0.35">
      <c r="B8" s="10" t="s">
        <v>96</v>
      </c>
      <c r="C8" s="110">
        <v>9.9000000000000008E-3</v>
      </c>
      <c r="D8" s="111"/>
      <c r="E8" s="110">
        <v>2.1000000000000001E-2</v>
      </c>
      <c r="F8" s="111"/>
      <c r="G8" s="110">
        <v>2.3E-2</v>
      </c>
      <c r="H8" s="111"/>
      <c r="I8" s="110">
        <v>1.2E-2</v>
      </c>
      <c r="J8" s="111"/>
      <c r="K8" s="110">
        <v>4.6999999999999999E-4</v>
      </c>
      <c r="L8" s="134"/>
    </row>
  </sheetData>
  <mergeCells count="11">
    <mergeCell ref="K3:L3"/>
    <mergeCell ref="B3:B4"/>
    <mergeCell ref="C3:D3"/>
    <mergeCell ref="E3:F3"/>
    <mergeCell ref="G3:H3"/>
    <mergeCell ref="I3:J3"/>
    <mergeCell ref="C8:D8"/>
    <mergeCell ref="E8:F8"/>
    <mergeCell ref="G8:H8"/>
    <mergeCell ref="I8:J8"/>
    <mergeCell ref="K8:L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4.4" x14ac:dyDescent="0.3"/>
  <cols>
    <col min="2" max="2" width="24.88671875" bestFit="1" customWidth="1"/>
    <col min="3" max="3" width="11.6640625" bestFit="1" customWidth="1"/>
    <col min="4" max="5" width="11.5546875" bestFit="1" customWidth="1"/>
  </cols>
  <sheetData>
    <row r="1" spans="1:5" x14ac:dyDescent="0.3">
      <c r="A1" t="s">
        <v>97</v>
      </c>
    </row>
    <row r="2" spans="1:5" ht="15" thickBot="1" x14ac:dyDescent="0.35"/>
    <row r="3" spans="1:5" x14ac:dyDescent="0.3">
      <c r="B3" s="1" t="s">
        <v>98</v>
      </c>
      <c r="C3" s="2" t="s">
        <v>103</v>
      </c>
      <c r="D3" s="2" t="s">
        <v>102</v>
      </c>
      <c r="E3" s="3">
        <v>0</v>
      </c>
    </row>
    <row r="4" spans="1:5" x14ac:dyDescent="0.3">
      <c r="B4" s="4" t="s">
        <v>99</v>
      </c>
      <c r="C4" s="5">
        <v>63</v>
      </c>
      <c r="D4" s="5">
        <v>271</v>
      </c>
      <c r="E4" s="6">
        <v>599</v>
      </c>
    </row>
    <row r="5" spans="1:5" ht="28.8" x14ac:dyDescent="0.3">
      <c r="B5" s="60" t="s">
        <v>100</v>
      </c>
      <c r="C5" s="62">
        <v>48</v>
      </c>
      <c r="D5" s="5">
        <v>200</v>
      </c>
      <c r="E5" s="6">
        <v>377</v>
      </c>
    </row>
    <row r="6" spans="1:5" ht="29.4" thickBot="1" x14ac:dyDescent="0.35">
      <c r="B6" s="61" t="s">
        <v>101</v>
      </c>
      <c r="C6" s="64">
        <f>C5/C4</f>
        <v>0.76190476190476186</v>
      </c>
      <c r="D6" s="64">
        <f>D5/D4</f>
        <v>0.73800738007380073</v>
      </c>
      <c r="E6" s="65">
        <f>E5/E4</f>
        <v>0.62938230383973293</v>
      </c>
    </row>
    <row r="7" spans="1:5" ht="15" thickBot="1" x14ac:dyDescent="0.35"/>
    <row r="8" spans="1:5" ht="15" thickBot="1" x14ac:dyDescent="0.35">
      <c r="B8" s="121" t="s">
        <v>20</v>
      </c>
      <c r="C8" s="136" t="s">
        <v>104</v>
      </c>
      <c r="D8" s="124"/>
      <c r="E8" s="63">
        <v>1.7999999999999999E-2</v>
      </c>
    </row>
    <row r="9" spans="1:5" ht="15" thickBot="1" x14ac:dyDescent="0.35">
      <c r="B9" s="122"/>
      <c r="C9" s="137" t="s">
        <v>105</v>
      </c>
      <c r="D9" s="133"/>
      <c r="E9" s="47">
        <v>8.4999999999999995E-4</v>
      </c>
    </row>
  </sheetData>
  <mergeCells count="3">
    <mergeCell ref="B8:B9"/>
    <mergeCell ref="C8:D8"/>
    <mergeCell ref="C9:D9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/>
  </sheetViews>
  <sheetFormatPr defaultRowHeight="14.4" x14ac:dyDescent="0.3"/>
  <cols>
    <col min="8" max="8" width="13.44140625" customWidth="1"/>
  </cols>
  <sheetData>
    <row r="1" spans="1:9" x14ac:dyDescent="0.3">
      <c r="A1" t="s">
        <v>106</v>
      </c>
    </row>
    <row r="2" spans="1:9" ht="15" thickBot="1" x14ac:dyDescent="0.35"/>
    <row r="3" spans="1:9" x14ac:dyDescent="0.3">
      <c r="B3" s="80"/>
      <c r="C3" s="102" t="s">
        <v>120</v>
      </c>
      <c r="D3" s="104"/>
      <c r="E3" s="103"/>
      <c r="F3" s="81"/>
      <c r="G3" s="81"/>
      <c r="H3" s="138" t="s">
        <v>118</v>
      </c>
      <c r="I3" s="79"/>
    </row>
    <row r="4" spans="1:9" ht="15" thickBot="1" x14ac:dyDescent="0.35">
      <c r="B4" s="73" t="s">
        <v>112</v>
      </c>
      <c r="C4" s="11" t="s">
        <v>113</v>
      </c>
      <c r="D4" s="69" t="s">
        <v>114</v>
      </c>
      <c r="E4" s="12" t="s">
        <v>115</v>
      </c>
      <c r="F4" s="74" t="s">
        <v>116</v>
      </c>
      <c r="G4" s="74" t="s">
        <v>117</v>
      </c>
      <c r="H4" s="139"/>
      <c r="I4" s="78" t="s">
        <v>119</v>
      </c>
    </row>
    <row r="5" spans="1:9" x14ac:dyDescent="0.3">
      <c r="B5" s="71" t="s">
        <v>108</v>
      </c>
      <c r="C5" s="82">
        <v>0.52488999999999997</v>
      </c>
      <c r="D5" s="82">
        <v>0.59511000000000003</v>
      </c>
      <c r="E5" s="83">
        <v>0.54715999999999998</v>
      </c>
      <c r="F5" s="84">
        <f>AVERAGE(C5:E5)</f>
        <v>0.55571999999999999</v>
      </c>
      <c r="G5" s="84">
        <f>_xlfn.STDEV.S(C5:E5)/SQRT(3)</f>
        <v>2.0717684072630659E-2</v>
      </c>
      <c r="H5" s="75">
        <f>F5/$F$5</f>
        <v>1</v>
      </c>
      <c r="I5" s="67">
        <f>G5/F5</f>
        <v>3.7280796215055527E-2</v>
      </c>
    </row>
    <row r="6" spans="1:9" x14ac:dyDescent="0.3">
      <c r="B6" s="72" t="s">
        <v>109</v>
      </c>
      <c r="C6" s="35">
        <v>0.30226999999999998</v>
      </c>
      <c r="D6" s="35">
        <v>0.33138000000000001</v>
      </c>
      <c r="E6" s="85">
        <v>0.36613000000000001</v>
      </c>
      <c r="F6" s="86">
        <f t="shared" ref="F6:F8" si="0">AVERAGE(C6:E6)</f>
        <v>0.33326000000000006</v>
      </c>
      <c r="G6" s="86">
        <f t="shared" ref="G6:G8" si="1">_xlfn.STDEV.S(C6:E6)/SQRT(3)</f>
        <v>1.8458744088732951E-2</v>
      </c>
      <c r="H6" s="76">
        <f t="shared" ref="H6:H8" si="2">F6/$F$5</f>
        <v>0.59969049161448218</v>
      </c>
      <c r="I6" s="68">
        <f t="shared" ref="I6:I8" si="3">G6/F6</f>
        <v>5.5388417718096827E-2</v>
      </c>
    </row>
    <row r="7" spans="1:9" x14ac:dyDescent="0.3">
      <c r="B7" s="72" t="s">
        <v>110</v>
      </c>
      <c r="C7" s="35">
        <v>0.28682000000000002</v>
      </c>
      <c r="D7" s="35">
        <v>0.32971</v>
      </c>
      <c r="E7" s="85">
        <v>0.36981000000000003</v>
      </c>
      <c r="F7" s="86">
        <f t="shared" si="0"/>
        <v>0.32878000000000002</v>
      </c>
      <c r="G7" s="86">
        <f t="shared" si="1"/>
        <v>2.3961661739815589E-2</v>
      </c>
      <c r="H7" s="76">
        <f t="shared" si="2"/>
        <v>0.59162887785215579</v>
      </c>
      <c r="I7" s="68">
        <f t="shared" si="3"/>
        <v>7.2880533304384654E-2</v>
      </c>
    </row>
    <row r="8" spans="1:9" ht="15" thickBot="1" x14ac:dyDescent="0.35">
      <c r="B8" s="73" t="s">
        <v>111</v>
      </c>
      <c r="C8" s="87">
        <v>0.58975999999999995</v>
      </c>
      <c r="D8" s="87">
        <v>0.54290000000000005</v>
      </c>
      <c r="E8" s="88">
        <v>0.62785000000000002</v>
      </c>
      <c r="F8" s="89">
        <f t="shared" si="0"/>
        <v>0.58683666666666667</v>
      </c>
      <c r="G8" s="89">
        <f t="shared" si="1"/>
        <v>2.4566474671343815E-2</v>
      </c>
      <c r="H8" s="77">
        <f t="shared" si="2"/>
        <v>1.0559934259459201</v>
      </c>
      <c r="I8" s="70">
        <f t="shared" si="3"/>
        <v>4.1862542112246701E-2</v>
      </c>
    </row>
    <row r="9" spans="1:9" ht="15" thickBot="1" x14ac:dyDescent="0.35"/>
    <row r="10" spans="1:9" ht="15" thickBot="1" x14ac:dyDescent="0.35">
      <c r="B10" s="127" t="s">
        <v>20</v>
      </c>
      <c r="C10" s="123" t="s">
        <v>121</v>
      </c>
      <c r="D10" s="124"/>
      <c r="E10" s="38">
        <v>6.6E-4</v>
      </c>
    </row>
    <row r="11" spans="1:9" ht="15" thickBot="1" x14ac:dyDescent="0.35">
      <c r="B11" s="128"/>
      <c r="C11" s="123" t="s">
        <v>122</v>
      </c>
      <c r="D11" s="124"/>
      <c r="E11" s="66">
        <v>1E-3</v>
      </c>
    </row>
    <row r="12" spans="1:9" ht="15" thickBot="1" x14ac:dyDescent="0.35">
      <c r="B12" s="125"/>
      <c r="C12" s="132" t="s">
        <v>123</v>
      </c>
      <c r="D12" s="133"/>
      <c r="E12" s="44">
        <v>0.19</v>
      </c>
    </row>
  </sheetData>
  <mergeCells count="6">
    <mergeCell ref="C3:E3"/>
    <mergeCell ref="H3:H4"/>
    <mergeCell ref="B10:B12"/>
    <mergeCell ref="C10:D10"/>
    <mergeCell ref="C11:D11"/>
    <mergeCell ref="C12:D1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defaultRowHeight="14.4" x14ac:dyDescent="0.3"/>
  <cols>
    <col min="2" max="2" width="39" bestFit="1" customWidth="1"/>
    <col min="3" max="3" width="42.109375" bestFit="1" customWidth="1"/>
    <col min="4" max="4" width="14.6640625" customWidth="1"/>
  </cols>
  <sheetData>
    <row r="1" spans="1:4" x14ac:dyDescent="0.3">
      <c r="A1" t="s">
        <v>107</v>
      </c>
    </row>
    <row r="2" spans="1:4" ht="15" thickBot="1" x14ac:dyDescent="0.35"/>
    <row r="3" spans="1:4" x14ac:dyDescent="0.3">
      <c r="B3" s="1" t="s">
        <v>124</v>
      </c>
      <c r="C3" s="38" t="s">
        <v>130</v>
      </c>
    </row>
    <row r="4" spans="1:4" x14ac:dyDescent="0.3">
      <c r="B4" s="92" t="s">
        <v>125</v>
      </c>
      <c r="C4" s="96" t="s">
        <v>131</v>
      </c>
    </row>
    <row r="5" spans="1:4" x14ac:dyDescent="0.3">
      <c r="B5" s="92" t="s">
        <v>126</v>
      </c>
      <c r="C5" s="94" t="s">
        <v>132</v>
      </c>
    </row>
    <row r="6" spans="1:4" x14ac:dyDescent="0.3">
      <c r="B6" s="92" t="s">
        <v>127</v>
      </c>
      <c r="C6" s="94" t="s">
        <v>133</v>
      </c>
    </row>
    <row r="7" spans="1:4" x14ac:dyDescent="0.3">
      <c r="B7" s="92" t="s">
        <v>128</v>
      </c>
      <c r="C7" s="94" t="s">
        <v>134</v>
      </c>
    </row>
    <row r="8" spans="1:4" ht="15" thickBot="1" x14ac:dyDescent="0.35">
      <c r="B8" s="93" t="s">
        <v>129</v>
      </c>
      <c r="C8" s="95" t="s">
        <v>135</v>
      </c>
    </row>
    <row r="9" spans="1:4" ht="15" thickBot="1" x14ac:dyDescent="0.35">
      <c r="B9" s="50"/>
      <c r="C9" s="50"/>
      <c r="D9" s="50"/>
    </row>
    <row r="10" spans="1:4" ht="15" thickBot="1" x14ac:dyDescent="0.35">
      <c r="B10" s="48" t="s">
        <v>76</v>
      </c>
      <c r="C10" s="90" t="s">
        <v>136</v>
      </c>
      <c r="D10" s="91">
        <v>5.1999999999999995E-4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5.6" x14ac:dyDescent="0.3"/>
  <cols>
    <col min="1" max="1" width="9.77734375" style="140" customWidth="1"/>
    <col min="2" max="2" width="33" style="140" bestFit="1" customWidth="1"/>
    <col min="3" max="6" width="13.33203125" style="140" customWidth="1"/>
    <col min="7" max="16384" width="8.88671875" style="140"/>
  </cols>
  <sheetData>
    <row r="1" spans="1:6" x14ac:dyDescent="0.3">
      <c r="A1" s="141" t="s">
        <v>142</v>
      </c>
      <c r="B1" s="141"/>
      <c r="C1" s="141"/>
      <c r="D1" s="141"/>
      <c r="E1" s="141"/>
      <c r="F1" s="141"/>
    </row>
    <row r="2" spans="1:6" ht="16.2" thickBot="1" x14ac:dyDescent="0.35">
      <c r="A2" s="141"/>
      <c r="B2" s="141"/>
      <c r="C2" s="141"/>
      <c r="D2" s="141"/>
      <c r="E2" s="141"/>
      <c r="F2" s="141"/>
    </row>
    <row r="3" spans="1:6" x14ac:dyDescent="0.3">
      <c r="A3" s="141"/>
      <c r="B3" s="142" t="s">
        <v>12</v>
      </c>
      <c r="C3" s="143" t="s">
        <v>13</v>
      </c>
      <c r="D3" s="143" t="s">
        <v>14</v>
      </c>
      <c r="E3" s="143" t="s">
        <v>15</v>
      </c>
      <c r="F3" s="144" t="s">
        <v>16</v>
      </c>
    </row>
    <row r="4" spans="1:6" x14ac:dyDescent="0.3">
      <c r="A4" s="141"/>
      <c r="B4" s="145" t="s">
        <v>17</v>
      </c>
      <c r="C4" s="146">
        <v>205</v>
      </c>
      <c r="D4" s="146">
        <v>87</v>
      </c>
      <c r="E4" s="146">
        <v>192</v>
      </c>
      <c r="F4" s="147">
        <v>90</v>
      </c>
    </row>
    <row r="5" spans="1:6" x14ac:dyDescent="0.3">
      <c r="A5" s="141"/>
      <c r="B5" s="145" t="s">
        <v>18</v>
      </c>
      <c r="C5" s="146">
        <v>36</v>
      </c>
      <c r="D5" s="146">
        <v>15</v>
      </c>
      <c r="E5" s="146">
        <v>13</v>
      </c>
      <c r="F5" s="147">
        <v>6</v>
      </c>
    </row>
    <row r="6" spans="1:6" ht="16.2" thickBot="1" x14ac:dyDescent="0.35">
      <c r="A6" s="141"/>
      <c r="B6" s="148" t="s">
        <v>19</v>
      </c>
      <c r="C6" s="149">
        <v>0.17599999999999999</v>
      </c>
      <c r="D6" s="149">
        <v>0.17199999999999999</v>
      </c>
      <c r="E6" s="149">
        <v>6.8000000000000005E-2</v>
      </c>
      <c r="F6" s="150">
        <v>6.7000000000000004E-2</v>
      </c>
    </row>
    <row r="7" spans="1:6" ht="16.2" thickBot="1" x14ac:dyDescent="0.35">
      <c r="A7" s="141"/>
      <c r="B7" s="141"/>
      <c r="C7" s="141"/>
      <c r="D7" s="141"/>
      <c r="E7" s="141"/>
      <c r="F7" s="141"/>
    </row>
    <row r="8" spans="1:6" x14ac:dyDescent="0.3">
      <c r="A8" s="141"/>
      <c r="B8" s="151" t="s">
        <v>20</v>
      </c>
      <c r="C8" s="152" t="s">
        <v>21</v>
      </c>
      <c r="D8" s="153"/>
      <c r="E8" s="154">
        <v>0.95</v>
      </c>
      <c r="F8" s="155"/>
    </row>
    <row r="9" spans="1:6" x14ac:dyDescent="0.3">
      <c r="A9" s="141"/>
      <c r="B9" s="156"/>
      <c r="C9" s="157" t="s">
        <v>22</v>
      </c>
      <c r="D9" s="158"/>
      <c r="E9" s="159">
        <v>0.97</v>
      </c>
      <c r="F9" s="160"/>
    </row>
    <row r="10" spans="1:6" ht="16.2" thickBot="1" x14ac:dyDescent="0.35">
      <c r="A10" s="141"/>
      <c r="B10" s="161"/>
      <c r="C10" s="162" t="s">
        <v>23</v>
      </c>
      <c r="D10" s="163"/>
      <c r="E10" s="164">
        <v>1.1000000000000001E-3</v>
      </c>
      <c r="F10" s="165"/>
    </row>
  </sheetData>
  <mergeCells count="7">
    <mergeCell ref="B8:B10"/>
    <mergeCell ref="C8:D8"/>
    <mergeCell ref="E8:F8"/>
    <mergeCell ref="C9:D9"/>
    <mergeCell ref="E9:F9"/>
    <mergeCell ref="C10:D10"/>
    <mergeCell ref="E10:F10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defaultRowHeight="15.6" x14ac:dyDescent="0.3"/>
  <cols>
    <col min="1" max="1" width="8.88671875" style="140"/>
    <col min="2" max="2" width="33" style="140" bestFit="1" customWidth="1"/>
    <col min="3" max="3" width="11.6640625" style="140" bestFit="1" customWidth="1"/>
    <col min="4" max="16384" width="8.88671875" style="140"/>
  </cols>
  <sheetData>
    <row r="1" spans="1:4" x14ac:dyDescent="0.3">
      <c r="A1" s="141" t="s">
        <v>150</v>
      </c>
      <c r="B1" s="141"/>
      <c r="C1" s="141"/>
      <c r="D1" s="141"/>
    </row>
    <row r="2" spans="1:4" ht="16.2" thickBot="1" x14ac:dyDescent="0.35">
      <c r="A2" s="141"/>
      <c r="B2" s="141"/>
      <c r="C2" s="141"/>
      <c r="D2" s="141"/>
    </row>
    <row r="3" spans="1:4" x14ac:dyDescent="0.3">
      <c r="A3" s="141"/>
      <c r="B3" s="142" t="s">
        <v>12</v>
      </c>
      <c r="C3" s="143" t="s">
        <v>149</v>
      </c>
      <c r="D3" s="144" t="s">
        <v>148</v>
      </c>
    </row>
    <row r="4" spans="1:4" x14ac:dyDescent="0.3">
      <c r="A4" s="141"/>
      <c r="B4" s="145" t="s">
        <v>147</v>
      </c>
      <c r="C4" s="146">
        <v>205</v>
      </c>
      <c r="D4" s="166">
        <v>0.68799999999999994</v>
      </c>
    </row>
    <row r="5" spans="1:4" x14ac:dyDescent="0.3">
      <c r="A5" s="141"/>
      <c r="B5" s="145" t="s">
        <v>146</v>
      </c>
      <c r="C5" s="146">
        <v>45</v>
      </c>
      <c r="D5" s="166">
        <v>0.151</v>
      </c>
    </row>
    <row r="6" spans="1:4" x14ac:dyDescent="0.3">
      <c r="A6" s="141"/>
      <c r="B6" s="145" t="s">
        <v>145</v>
      </c>
      <c r="C6" s="146">
        <v>18</v>
      </c>
      <c r="D6" s="166">
        <v>0.06</v>
      </c>
    </row>
    <row r="7" spans="1:4" x14ac:dyDescent="0.3">
      <c r="A7" s="141"/>
      <c r="B7" s="145" t="s">
        <v>144</v>
      </c>
      <c r="C7" s="146">
        <v>10</v>
      </c>
      <c r="D7" s="166">
        <v>3.4000000000000002E-2</v>
      </c>
    </row>
    <row r="8" spans="1:4" ht="16.2" thickBot="1" x14ac:dyDescent="0.35">
      <c r="A8" s="141"/>
      <c r="B8" s="145" t="s">
        <v>143</v>
      </c>
      <c r="C8" s="146">
        <v>20</v>
      </c>
      <c r="D8" s="167">
        <v>6.7000000000000004E-2</v>
      </c>
    </row>
    <row r="9" spans="1:4" ht="16.2" thickBot="1" x14ac:dyDescent="0.35">
      <c r="A9" s="141"/>
      <c r="B9" s="168" t="s">
        <v>36</v>
      </c>
      <c r="C9" s="169">
        <v>298</v>
      </c>
      <c r="D9" s="170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4.4" x14ac:dyDescent="0.3"/>
  <cols>
    <col min="2" max="2" width="29.109375" bestFit="1" customWidth="1"/>
  </cols>
  <sheetData>
    <row r="1" spans="1:6" x14ac:dyDescent="0.3">
      <c r="A1" t="s">
        <v>24</v>
      </c>
    </row>
    <row r="2" spans="1:6" ht="15" thickBot="1" x14ac:dyDescent="0.35"/>
    <row r="3" spans="1:6" x14ac:dyDescent="0.3">
      <c r="B3" s="1" t="s">
        <v>12</v>
      </c>
      <c r="C3" s="2" t="s">
        <v>13</v>
      </c>
      <c r="D3" s="2" t="s">
        <v>14</v>
      </c>
      <c r="E3" s="2" t="s">
        <v>15</v>
      </c>
      <c r="F3" s="3" t="s">
        <v>16</v>
      </c>
    </row>
    <row r="4" spans="1:6" x14ac:dyDescent="0.3">
      <c r="B4" s="4" t="s">
        <v>17</v>
      </c>
      <c r="C4" s="5">
        <v>205</v>
      </c>
      <c r="D4" s="5">
        <v>87</v>
      </c>
      <c r="E4" s="5">
        <v>192</v>
      </c>
      <c r="F4" s="6">
        <v>90</v>
      </c>
    </row>
    <row r="5" spans="1:6" x14ac:dyDescent="0.3">
      <c r="B5" s="4" t="s">
        <v>18</v>
      </c>
      <c r="C5" s="5">
        <v>36</v>
      </c>
      <c r="D5" s="5">
        <v>15</v>
      </c>
      <c r="E5" s="5">
        <v>13</v>
      </c>
      <c r="F5" s="6">
        <v>6</v>
      </c>
    </row>
    <row r="6" spans="1:6" ht="15" thickBot="1" x14ac:dyDescent="0.35">
      <c r="B6" s="7" t="s">
        <v>19</v>
      </c>
      <c r="C6" s="8">
        <v>0.17599999999999999</v>
      </c>
      <c r="D6" s="8">
        <v>0.17199999999999999</v>
      </c>
      <c r="E6" s="8">
        <v>6.8000000000000005E-2</v>
      </c>
      <c r="F6" s="9">
        <v>6.7000000000000004E-2</v>
      </c>
    </row>
    <row r="7" spans="1:6" ht="15" thickBot="1" x14ac:dyDescent="0.35"/>
    <row r="8" spans="1:6" x14ac:dyDescent="0.3">
      <c r="B8" s="99" t="s">
        <v>20</v>
      </c>
      <c r="C8" s="102" t="s">
        <v>21</v>
      </c>
      <c r="D8" s="103"/>
      <c r="E8" s="104">
        <v>0.95</v>
      </c>
      <c r="F8" s="105"/>
    </row>
    <row r="9" spans="1:6" x14ac:dyDescent="0.3">
      <c r="B9" s="100"/>
      <c r="C9" s="106" t="s">
        <v>22</v>
      </c>
      <c r="D9" s="107"/>
      <c r="E9" s="108">
        <v>0.97</v>
      </c>
      <c r="F9" s="109"/>
    </row>
    <row r="10" spans="1:6" ht="15" thickBot="1" x14ac:dyDescent="0.35">
      <c r="B10" s="101"/>
      <c r="C10" s="110" t="s">
        <v>23</v>
      </c>
      <c r="D10" s="111"/>
      <c r="E10" s="112">
        <v>1.1000000000000001E-3</v>
      </c>
      <c r="F10" s="113"/>
    </row>
  </sheetData>
  <mergeCells count="7">
    <mergeCell ref="B8:B10"/>
    <mergeCell ref="C8:D8"/>
    <mergeCell ref="E8:F8"/>
    <mergeCell ref="C9:D9"/>
    <mergeCell ref="E9:F9"/>
    <mergeCell ref="C10:D10"/>
    <mergeCell ref="E10:F10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1"/>
  <sheetViews>
    <sheetView workbookViewId="0"/>
  </sheetViews>
  <sheetFormatPr defaultRowHeight="15.6" x14ac:dyDescent="0.3"/>
  <cols>
    <col min="1" max="1" width="8.88671875" style="140"/>
    <col min="2" max="2" width="15.77734375" customWidth="1"/>
    <col min="3" max="3" width="20.77734375" customWidth="1"/>
    <col min="4" max="4" width="23" style="140" customWidth="1"/>
    <col min="5" max="16384" width="8.88671875" style="140"/>
  </cols>
  <sheetData>
    <row r="1" spans="1:3" x14ac:dyDescent="0.3">
      <c r="A1" s="141" t="s">
        <v>449</v>
      </c>
    </row>
    <row r="2" spans="1:3" ht="16.2" thickBot="1" x14ac:dyDescent="0.35"/>
    <row r="3" spans="1:3" ht="16.2" thickBot="1" x14ac:dyDescent="0.35">
      <c r="B3" s="48" t="s">
        <v>448</v>
      </c>
      <c r="C3" s="91" t="s">
        <v>480</v>
      </c>
    </row>
    <row r="4" spans="1:3" x14ac:dyDescent="0.3">
      <c r="B4" s="97" t="s">
        <v>311</v>
      </c>
      <c r="C4" s="38">
        <v>63</v>
      </c>
    </row>
    <row r="5" spans="1:3" x14ac:dyDescent="0.3">
      <c r="B5" s="4" t="s">
        <v>441</v>
      </c>
      <c r="C5" s="6">
        <v>61</v>
      </c>
    </row>
    <row r="6" spans="1:3" x14ac:dyDescent="0.3">
      <c r="B6" s="4" t="s">
        <v>230</v>
      </c>
      <c r="C6" s="6">
        <v>29</v>
      </c>
    </row>
    <row r="7" spans="1:3" x14ac:dyDescent="0.3">
      <c r="B7" s="4" t="s">
        <v>283</v>
      </c>
      <c r="C7" s="6">
        <v>25</v>
      </c>
    </row>
    <row r="8" spans="1:3" x14ac:dyDescent="0.3">
      <c r="B8" s="4" t="s">
        <v>330</v>
      </c>
      <c r="C8" s="6">
        <v>12</v>
      </c>
    </row>
    <row r="9" spans="1:3" x14ac:dyDescent="0.3">
      <c r="B9" s="4" t="s">
        <v>290</v>
      </c>
      <c r="C9" s="6">
        <v>12</v>
      </c>
    </row>
    <row r="10" spans="1:3" x14ac:dyDescent="0.3">
      <c r="B10" s="4" t="s">
        <v>393</v>
      </c>
      <c r="C10" s="6">
        <v>9</v>
      </c>
    </row>
    <row r="11" spans="1:3" x14ac:dyDescent="0.3">
      <c r="B11" s="4" t="s">
        <v>227</v>
      </c>
      <c r="C11" s="6">
        <v>8</v>
      </c>
    </row>
    <row r="12" spans="1:3" x14ac:dyDescent="0.3">
      <c r="B12" s="4" t="s">
        <v>216</v>
      </c>
      <c r="C12" s="6">
        <v>6</v>
      </c>
    </row>
    <row r="13" spans="1:3" x14ac:dyDescent="0.3">
      <c r="B13" s="4" t="s">
        <v>395</v>
      </c>
      <c r="C13" s="6">
        <v>5</v>
      </c>
    </row>
    <row r="14" spans="1:3" x14ac:dyDescent="0.3">
      <c r="B14" s="4" t="s">
        <v>381</v>
      </c>
      <c r="C14" s="6">
        <v>5</v>
      </c>
    </row>
    <row r="15" spans="1:3" x14ac:dyDescent="0.3">
      <c r="B15" s="4" t="s">
        <v>352</v>
      </c>
      <c r="C15" s="6">
        <v>5</v>
      </c>
    </row>
    <row r="16" spans="1:3" x14ac:dyDescent="0.3">
      <c r="B16" s="4" t="s">
        <v>308</v>
      </c>
      <c r="C16" s="6">
        <v>5</v>
      </c>
    </row>
    <row r="17" spans="2:3" x14ac:dyDescent="0.3">
      <c r="B17" s="4" t="s">
        <v>262</v>
      </c>
      <c r="C17" s="6">
        <v>5</v>
      </c>
    </row>
    <row r="18" spans="2:3" x14ac:dyDescent="0.3">
      <c r="B18" s="4" t="s">
        <v>233</v>
      </c>
      <c r="C18" s="6">
        <v>5</v>
      </c>
    </row>
    <row r="19" spans="2:3" x14ac:dyDescent="0.3">
      <c r="B19" s="4" t="s">
        <v>221</v>
      </c>
      <c r="C19" s="6">
        <v>5</v>
      </c>
    </row>
    <row r="20" spans="2:3" x14ac:dyDescent="0.3">
      <c r="B20" s="4" t="s">
        <v>213</v>
      </c>
      <c r="C20" s="6">
        <v>5</v>
      </c>
    </row>
    <row r="21" spans="2:3" x14ac:dyDescent="0.3">
      <c r="B21" s="4" t="s">
        <v>190</v>
      </c>
      <c r="C21" s="6">
        <v>5</v>
      </c>
    </row>
    <row r="22" spans="2:3" x14ac:dyDescent="0.3">
      <c r="B22" s="4" t="s">
        <v>164</v>
      </c>
      <c r="C22" s="6">
        <v>5</v>
      </c>
    </row>
    <row r="23" spans="2:3" x14ac:dyDescent="0.3">
      <c r="B23" s="4" t="s">
        <v>154</v>
      </c>
      <c r="C23" s="6">
        <v>5</v>
      </c>
    </row>
    <row r="24" spans="2:3" x14ac:dyDescent="0.3">
      <c r="B24" s="4" t="s">
        <v>416</v>
      </c>
      <c r="C24" s="6">
        <v>4</v>
      </c>
    </row>
    <row r="25" spans="2:3" x14ac:dyDescent="0.3">
      <c r="B25" s="4" t="s">
        <v>412</v>
      </c>
      <c r="C25" s="6">
        <v>4</v>
      </c>
    </row>
    <row r="26" spans="2:3" x14ac:dyDescent="0.3">
      <c r="B26" s="4" t="s">
        <v>384</v>
      </c>
      <c r="C26" s="6">
        <v>4</v>
      </c>
    </row>
    <row r="27" spans="2:3" x14ac:dyDescent="0.3">
      <c r="B27" s="4" t="s">
        <v>383</v>
      </c>
      <c r="C27" s="6">
        <v>4</v>
      </c>
    </row>
    <row r="28" spans="2:3" x14ac:dyDescent="0.3">
      <c r="B28" s="4" t="s">
        <v>376</v>
      </c>
      <c r="C28" s="6">
        <v>4</v>
      </c>
    </row>
    <row r="29" spans="2:3" x14ac:dyDescent="0.3">
      <c r="B29" s="4" t="s">
        <v>276</v>
      </c>
      <c r="C29" s="6">
        <v>4</v>
      </c>
    </row>
    <row r="30" spans="2:3" x14ac:dyDescent="0.3">
      <c r="B30" s="4" t="s">
        <v>205</v>
      </c>
      <c r="C30" s="6">
        <v>4</v>
      </c>
    </row>
    <row r="31" spans="2:3" x14ac:dyDescent="0.3">
      <c r="B31" s="4" t="s">
        <v>183</v>
      </c>
      <c r="C31" s="6">
        <v>4</v>
      </c>
    </row>
    <row r="32" spans="2:3" x14ac:dyDescent="0.3">
      <c r="B32" s="4" t="s">
        <v>170</v>
      </c>
      <c r="C32" s="6">
        <v>4</v>
      </c>
    </row>
    <row r="33" spans="2:3" x14ac:dyDescent="0.3">
      <c r="B33" s="4" t="s">
        <v>153</v>
      </c>
      <c r="C33" s="6">
        <v>4</v>
      </c>
    </row>
    <row r="34" spans="2:3" x14ac:dyDescent="0.3">
      <c r="B34" s="4" t="s">
        <v>443</v>
      </c>
      <c r="C34" s="6">
        <v>3</v>
      </c>
    </row>
    <row r="35" spans="2:3" x14ac:dyDescent="0.3">
      <c r="B35" s="4" t="s">
        <v>403</v>
      </c>
      <c r="C35" s="6">
        <v>3</v>
      </c>
    </row>
    <row r="36" spans="2:3" x14ac:dyDescent="0.3">
      <c r="B36" s="4" t="s">
        <v>389</v>
      </c>
      <c r="C36" s="6">
        <v>3</v>
      </c>
    </row>
    <row r="37" spans="2:3" x14ac:dyDescent="0.3">
      <c r="B37" s="4" t="s">
        <v>353</v>
      </c>
      <c r="C37" s="6">
        <v>3</v>
      </c>
    </row>
    <row r="38" spans="2:3" x14ac:dyDescent="0.3">
      <c r="B38" s="4" t="s">
        <v>334</v>
      </c>
      <c r="C38" s="6">
        <v>3</v>
      </c>
    </row>
    <row r="39" spans="2:3" x14ac:dyDescent="0.3">
      <c r="B39" s="4" t="s">
        <v>333</v>
      </c>
      <c r="C39" s="6">
        <v>3</v>
      </c>
    </row>
    <row r="40" spans="2:3" x14ac:dyDescent="0.3">
      <c r="B40" s="4" t="s">
        <v>331</v>
      </c>
      <c r="C40" s="6">
        <v>3</v>
      </c>
    </row>
    <row r="41" spans="2:3" x14ac:dyDescent="0.3">
      <c r="B41" s="4" t="s">
        <v>287</v>
      </c>
      <c r="C41" s="6">
        <v>3</v>
      </c>
    </row>
    <row r="42" spans="2:3" x14ac:dyDescent="0.3">
      <c r="B42" s="4" t="s">
        <v>281</v>
      </c>
      <c r="C42" s="6">
        <v>3</v>
      </c>
    </row>
    <row r="43" spans="2:3" x14ac:dyDescent="0.3">
      <c r="B43" s="4" t="s">
        <v>269</v>
      </c>
      <c r="C43" s="6">
        <v>3</v>
      </c>
    </row>
    <row r="44" spans="2:3" x14ac:dyDescent="0.3">
      <c r="B44" s="4" t="s">
        <v>256</v>
      </c>
      <c r="C44" s="6">
        <v>3</v>
      </c>
    </row>
    <row r="45" spans="2:3" x14ac:dyDescent="0.3">
      <c r="B45" s="4" t="s">
        <v>254</v>
      </c>
      <c r="C45" s="6">
        <v>3</v>
      </c>
    </row>
    <row r="46" spans="2:3" x14ac:dyDescent="0.3">
      <c r="B46" s="4" t="s">
        <v>242</v>
      </c>
      <c r="C46" s="6">
        <v>3</v>
      </c>
    </row>
    <row r="47" spans="2:3" x14ac:dyDescent="0.3">
      <c r="B47" s="4" t="s">
        <v>231</v>
      </c>
      <c r="C47" s="6">
        <v>3</v>
      </c>
    </row>
    <row r="48" spans="2:3" x14ac:dyDescent="0.3">
      <c r="B48" s="4" t="s">
        <v>214</v>
      </c>
      <c r="C48" s="6">
        <v>3</v>
      </c>
    </row>
    <row r="49" spans="2:3" x14ac:dyDescent="0.3">
      <c r="B49" s="4" t="s">
        <v>177</v>
      </c>
      <c r="C49" s="6">
        <v>3</v>
      </c>
    </row>
    <row r="50" spans="2:3" x14ac:dyDescent="0.3">
      <c r="B50" s="4" t="s">
        <v>176</v>
      </c>
      <c r="C50" s="6">
        <v>3</v>
      </c>
    </row>
    <row r="51" spans="2:3" x14ac:dyDescent="0.3">
      <c r="B51" s="4" t="s">
        <v>172</v>
      </c>
      <c r="C51" s="6">
        <v>3</v>
      </c>
    </row>
    <row r="52" spans="2:3" x14ac:dyDescent="0.3">
      <c r="B52" s="4" t="s">
        <v>447</v>
      </c>
      <c r="C52" s="6">
        <v>2</v>
      </c>
    </row>
    <row r="53" spans="2:3" x14ac:dyDescent="0.3">
      <c r="B53" s="4" t="s">
        <v>436</v>
      </c>
      <c r="C53" s="6">
        <v>2</v>
      </c>
    </row>
    <row r="54" spans="2:3" x14ac:dyDescent="0.3">
      <c r="B54" s="4" t="s">
        <v>434</v>
      </c>
      <c r="C54" s="6">
        <v>2</v>
      </c>
    </row>
    <row r="55" spans="2:3" x14ac:dyDescent="0.3">
      <c r="B55" s="4" t="s">
        <v>433</v>
      </c>
      <c r="C55" s="6">
        <v>2</v>
      </c>
    </row>
    <row r="56" spans="2:3" x14ac:dyDescent="0.3">
      <c r="B56" s="4" t="s">
        <v>420</v>
      </c>
      <c r="C56" s="6">
        <v>2</v>
      </c>
    </row>
    <row r="57" spans="2:3" x14ac:dyDescent="0.3">
      <c r="B57" s="4" t="s">
        <v>402</v>
      </c>
      <c r="C57" s="6">
        <v>2</v>
      </c>
    </row>
    <row r="58" spans="2:3" x14ac:dyDescent="0.3">
      <c r="B58" s="4" t="s">
        <v>401</v>
      </c>
      <c r="C58" s="6">
        <v>2</v>
      </c>
    </row>
    <row r="59" spans="2:3" x14ac:dyDescent="0.3">
      <c r="B59" s="4" t="s">
        <v>398</v>
      </c>
      <c r="C59" s="6">
        <v>2</v>
      </c>
    </row>
    <row r="60" spans="2:3" x14ac:dyDescent="0.3">
      <c r="B60" s="4" t="s">
        <v>388</v>
      </c>
      <c r="C60" s="6">
        <v>2</v>
      </c>
    </row>
    <row r="61" spans="2:3" x14ac:dyDescent="0.3">
      <c r="B61" s="4" t="s">
        <v>346</v>
      </c>
      <c r="C61" s="6">
        <v>2</v>
      </c>
    </row>
    <row r="62" spans="2:3" x14ac:dyDescent="0.3">
      <c r="B62" s="4" t="s">
        <v>340</v>
      </c>
      <c r="C62" s="6">
        <v>2</v>
      </c>
    </row>
    <row r="63" spans="2:3" x14ac:dyDescent="0.3">
      <c r="B63" s="4" t="s">
        <v>338</v>
      </c>
      <c r="C63" s="6">
        <v>2</v>
      </c>
    </row>
    <row r="64" spans="2:3" x14ac:dyDescent="0.3">
      <c r="B64" s="4" t="s">
        <v>337</v>
      </c>
      <c r="C64" s="6">
        <v>2</v>
      </c>
    </row>
    <row r="65" spans="2:3" x14ac:dyDescent="0.3">
      <c r="B65" s="4" t="s">
        <v>324</v>
      </c>
      <c r="C65" s="6">
        <v>2</v>
      </c>
    </row>
    <row r="66" spans="2:3" x14ac:dyDescent="0.3">
      <c r="B66" s="4" t="s">
        <v>322</v>
      </c>
      <c r="C66" s="6">
        <v>2</v>
      </c>
    </row>
    <row r="67" spans="2:3" x14ac:dyDescent="0.3">
      <c r="B67" s="4" t="s">
        <v>315</v>
      </c>
      <c r="C67" s="6">
        <v>2</v>
      </c>
    </row>
    <row r="68" spans="2:3" x14ac:dyDescent="0.3">
      <c r="B68" s="4" t="s">
        <v>310</v>
      </c>
      <c r="C68" s="6">
        <v>2</v>
      </c>
    </row>
    <row r="69" spans="2:3" x14ac:dyDescent="0.3">
      <c r="B69" s="4" t="s">
        <v>305</v>
      </c>
      <c r="C69" s="6">
        <v>2</v>
      </c>
    </row>
    <row r="70" spans="2:3" x14ac:dyDescent="0.3">
      <c r="B70" s="4" t="s">
        <v>303</v>
      </c>
      <c r="C70" s="6">
        <v>2</v>
      </c>
    </row>
    <row r="71" spans="2:3" x14ac:dyDescent="0.3">
      <c r="B71" s="4" t="s">
        <v>301</v>
      </c>
      <c r="C71" s="6">
        <v>2</v>
      </c>
    </row>
    <row r="72" spans="2:3" x14ac:dyDescent="0.3">
      <c r="B72" s="4" t="s">
        <v>296</v>
      </c>
      <c r="C72" s="6">
        <v>2</v>
      </c>
    </row>
    <row r="73" spans="2:3" x14ac:dyDescent="0.3">
      <c r="B73" s="4" t="s">
        <v>288</v>
      </c>
      <c r="C73" s="6">
        <v>2</v>
      </c>
    </row>
    <row r="74" spans="2:3" x14ac:dyDescent="0.3">
      <c r="B74" s="4" t="s">
        <v>280</v>
      </c>
      <c r="C74" s="6">
        <v>2</v>
      </c>
    </row>
    <row r="75" spans="2:3" x14ac:dyDescent="0.3">
      <c r="B75" s="4" t="s">
        <v>278</v>
      </c>
      <c r="C75" s="6">
        <v>2</v>
      </c>
    </row>
    <row r="76" spans="2:3" x14ac:dyDescent="0.3">
      <c r="B76" s="4" t="s">
        <v>266</v>
      </c>
      <c r="C76" s="6">
        <v>2</v>
      </c>
    </row>
    <row r="77" spans="2:3" x14ac:dyDescent="0.3">
      <c r="B77" s="4" t="s">
        <v>263</v>
      </c>
      <c r="C77" s="6">
        <v>2</v>
      </c>
    </row>
    <row r="78" spans="2:3" x14ac:dyDescent="0.3">
      <c r="B78" s="4" t="s">
        <v>257</v>
      </c>
      <c r="C78" s="6">
        <v>2</v>
      </c>
    </row>
    <row r="79" spans="2:3" x14ac:dyDescent="0.3">
      <c r="B79" s="4" t="s">
        <v>253</v>
      </c>
      <c r="C79" s="6">
        <v>2</v>
      </c>
    </row>
    <row r="80" spans="2:3" x14ac:dyDescent="0.3">
      <c r="B80" s="4" t="s">
        <v>248</v>
      </c>
      <c r="C80" s="6">
        <v>2</v>
      </c>
    </row>
    <row r="81" spans="2:3" x14ac:dyDescent="0.3">
      <c r="B81" s="4" t="s">
        <v>246</v>
      </c>
      <c r="C81" s="6">
        <v>2</v>
      </c>
    </row>
    <row r="82" spans="2:3" x14ac:dyDescent="0.3">
      <c r="B82" s="4" t="s">
        <v>241</v>
      </c>
      <c r="C82" s="6">
        <v>2</v>
      </c>
    </row>
    <row r="83" spans="2:3" x14ac:dyDescent="0.3">
      <c r="B83" s="4" t="s">
        <v>239</v>
      </c>
      <c r="C83" s="6">
        <v>2</v>
      </c>
    </row>
    <row r="84" spans="2:3" x14ac:dyDescent="0.3">
      <c r="B84" s="4" t="s">
        <v>232</v>
      </c>
      <c r="C84" s="6">
        <v>2</v>
      </c>
    </row>
    <row r="85" spans="2:3" x14ac:dyDescent="0.3">
      <c r="B85" s="4" t="s">
        <v>225</v>
      </c>
      <c r="C85" s="6">
        <v>2</v>
      </c>
    </row>
    <row r="86" spans="2:3" x14ac:dyDescent="0.3">
      <c r="B86" s="4" t="s">
        <v>223</v>
      </c>
      <c r="C86" s="6">
        <v>2</v>
      </c>
    </row>
    <row r="87" spans="2:3" x14ac:dyDescent="0.3">
      <c r="B87" s="4" t="s">
        <v>217</v>
      </c>
      <c r="C87" s="6">
        <v>2</v>
      </c>
    </row>
    <row r="88" spans="2:3" x14ac:dyDescent="0.3">
      <c r="B88" s="4" t="s">
        <v>211</v>
      </c>
      <c r="C88" s="6">
        <v>2</v>
      </c>
    </row>
    <row r="89" spans="2:3" x14ac:dyDescent="0.3">
      <c r="B89" s="4" t="s">
        <v>203</v>
      </c>
      <c r="C89" s="6">
        <v>2</v>
      </c>
    </row>
    <row r="90" spans="2:3" x14ac:dyDescent="0.3">
      <c r="B90" s="4" t="s">
        <v>201</v>
      </c>
      <c r="C90" s="6">
        <v>2</v>
      </c>
    </row>
    <row r="91" spans="2:3" x14ac:dyDescent="0.3">
      <c r="B91" s="4" t="s">
        <v>189</v>
      </c>
      <c r="C91" s="6">
        <v>2</v>
      </c>
    </row>
    <row r="92" spans="2:3" x14ac:dyDescent="0.3">
      <c r="B92" s="4" t="s">
        <v>186</v>
      </c>
      <c r="C92" s="6">
        <v>2</v>
      </c>
    </row>
    <row r="93" spans="2:3" x14ac:dyDescent="0.3">
      <c r="B93" s="4" t="s">
        <v>179</v>
      </c>
      <c r="C93" s="6">
        <v>2</v>
      </c>
    </row>
    <row r="94" spans="2:3" x14ac:dyDescent="0.3">
      <c r="B94" s="4" t="s">
        <v>169</v>
      </c>
      <c r="C94" s="6">
        <v>2</v>
      </c>
    </row>
    <row r="95" spans="2:3" x14ac:dyDescent="0.3">
      <c r="B95" s="4" t="s">
        <v>163</v>
      </c>
      <c r="C95" s="6">
        <v>2</v>
      </c>
    </row>
    <row r="96" spans="2:3" x14ac:dyDescent="0.3">
      <c r="B96" s="4" t="s">
        <v>162</v>
      </c>
      <c r="C96" s="6">
        <v>2</v>
      </c>
    </row>
    <row r="97" spans="2:3" x14ac:dyDescent="0.3">
      <c r="B97" s="4" t="s">
        <v>446</v>
      </c>
      <c r="C97" s="6">
        <v>1</v>
      </c>
    </row>
    <row r="98" spans="2:3" x14ac:dyDescent="0.3">
      <c r="B98" s="4" t="s">
        <v>445</v>
      </c>
      <c r="C98" s="6">
        <v>1</v>
      </c>
    </row>
    <row r="99" spans="2:3" x14ac:dyDescent="0.3">
      <c r="B99" s="4" t="s">
        <v>444</v>
      </c>
      <c r="C99" s="6">
        <v>1</v>
      </c>
    </row>
    <row r="100" spans="2:3" x14ac:dyDescent="0.3">
      <c r="B100" s="4" t="s">
        <v>442</v>
      </c>
      <c r="C100" s="6">
        <v>1</v>
      </c>
    </row>
    <row r="101" spans="2:3" x14ac:dyDescent="0.3">
      <c r="B101" s="4" t="s">
        <v>440</v>
      </c>
      <c r="C101" s="6">
        <v>1</v>
      </c>
    </row>
    <row r="102" spans="2:3" x14ac:dyDescent="0.3">
      <c r="B102" s="4" t="s">
        <v>439</v>
      </c>
      <c r="C102" s="6">
        <v>1</v>
      </c>
    </row>
    <row r="103" spans="2:3" x14ac:dyDescent="0.3">
      <c r="B103" s="4" t="s">
        <v>438</v>
      </c>
      <c r="C103" s="6">
        <v>1</v>
      </c>
    </row>
    <row r="104" spans="2:3" x14ac:dyDescent="0.3">
      <c r="B104" s="4" t="s">
        <v>437</v>
      </c>
      <c r="C104" s="6">
        <v>1</v>
      </c>
    </row>
    <row r="105" spans="2:3" x14ac:dyDescent="0.3">
      <c r="B105" s="4" t="s">
        <v>435</v>
      </c>
      <c r="C105" s="6">
        <v>1</v>
      </c>
    </row>
    <row r="106" spans="2:3" x14ac:dyDescent="0.3">
      <c r="B106" s="4" t="s">
        <v>432</v>
      </c>
      <c r="C106" s="6">
        <v>1</v>
      </c>
    </row>
    <row r="107" spans="2:3" x14ac:dyDescent="0.3">
      <c r="B107" s="4" t="s">
        <v>431</v>
      </c>
      <c r="C107" s="6">
        <v>1</v>
      </c>
    </row>
    <row r="108" spans="2:3" x14ac:dyDescent="0.3">
      <c r="B108" s="4" t="s">
        <v>430</v>
      </c>
      <c r="C108" s="6">
        <v>1</v>
      </c>
    </row>
    <row r="109" spans="2:3" x14ac:dyDescent="0.3">
      <c r="B109" s="4" t="s">
        <v>429</v>
      </c>
      <c r="C109" s="6">
        <v>1</v>
      </c>
    </row>
    <row r="110" spans="2:3" x14ac:dyDescent="0.3">
      <c r="B110" s="4" t="s">
        <v>428</v>
      </c>
      <c r="C110" s="6">
        <v>1</v>
      </c>
    </row>
    <row r="111" spans="2:3" x14ac:dyDescent="0.3">
      <c r="B111" s="4" t="s">
        <v>427</v>
      </c>
      <c r="C111" s="6">
        <v>1</v>
      </c>
    </row>
    <row r="112" spans="2:3" x14ac:dyDescent="0.3">
      <c r="B112" s="4" t="s">
        <v>426</v>
      </c>
      <c r="C112" s="6">
        <v>1</v>
      </c>
    </row>
    <row r="113" spans="2:3" x14ac:dyDescent="0.3">
      <c r="B113" s="4" t="s">
        <v>425</v>
      </c>
      <c r="C113" s="6">
        <v>1</v>
      </c>
    </row>
    <row r="114" spans="2:3" x14ac:dyDescent="0.3">
      <c r="B114" s="4" t="s">
        <v>424</v>
      </c>
      <c r="C114" s="6">
        <v>1</v>
      </c>
    </row>
    <row r="115" spans="2:3" x14ac:dyDescent="0.3">
      <c r="B115" s="4" t="s">
        <v>423</v>
      </c>
      <c r="C115" s="6">
        <v>1</v>
      </c>
    </row>
    <row r="116" spans="2:3" x14ac:dyDescent="0.3">
      <c r="B116" s="4" t="s">
        <v>422</v>
      </c>
      <c r="C116" s="6">
        <v>1</v>
      </c>
    </row>
    <row r="117" spans="2:3" x14ac:dyDescent="0.3">
      <c r="B117" s="4" t="s">
        <v>421</v>
      </c>
      <c r="C117" s="6">
        <v>1</v>
      </c>
    </row>
    <row r="118" spans="2:3" x14ac:dyDescent="0.3">
      <c r="B118" s="4" t="s">
        <v>419</v>
      </c>
      <c r="C118" s="6">
        <v>1</v>
      </c>
    </row>
    <row r="119" spans="2:3" x14ac:dyDescent="0.3">
      <c r="B119" s="4" t="s">
        <v>418</v>
      </c>
      <c r="C119" s="6">
        <v>1</v>
      </c>
    </row>
    <row r="120" spans="2:3" x14ac:dyDescent="0.3">
      <c r="B120" s="4" t="s">
        <v>417</v>
      </c>
      <c r="C120" s="6">
        <v>1</v>
      </c>
    </row>
    <row r="121" spans="2:3" x14ac:dyDescent="0.3">
      <c r="B121" s="4" t="s">
        <v>415</v>
      </c>
      <c r="C121" s="6">
        <v>1</v>
      </c>
    </row>
    <row r="122" spans="2:3" x14ac:dyDescent="0.3">
      <c r="B122" s="4" t="s">
        <v>414</v>
      </c>
      <c r="C122" s="6">
        <v>1</v>
      </c>
    </row>
    <row r="123" spans="2:3" x14ac:dyDescent="0.3">
      <c r="B123" s="4" t="s">
        <v>413</v>
      </c>
      <c r="C123" s="6">
        <v>1</v>
      </c>
    </row>
    <row r="124" spans="2:3" x14ac:dyDescent="0.3">
      <c r="B124" s="4" t="s">
        <v>411</v>
      </c>
      <c r="C124" s="6">
        <v>1</v>
      </c>
    </row>
    <row r="125" spans="2:3" x14ac:dyDescent="0.3">
      <c r="B125" s="4" t="s">
        <v>410</v>
      </c>
      <c r="C125" s="6">
        <v>1</v>
      </c>
    </row>
    <row r="126" spans="2:3" x14ac:dyDescent="0.3">
      <c r="B126" s="4" t="s">
        <v>409</v>
      </c>
      <c r="C126" s="6">
        <v>1</v>
      </c>
    </row>
    <row r="127" spans="2:3" x14ac:dyDescent="0.3">
      <c r="B127" s="4" t="s">
        <v>408</v>
      </c>
      <c r="C127" s="6">
        <v>1</v>
      </c>
    </row>
    <row r="128" spans="2:3" x14ac:dyDescent="0.3">
      <c r="B128" s="4" t="s">
        <v>407</v>
      </c>
      <c r="C128" s="6">
        <v>1</v>
      </c>
    </row>
    <row r="129" spans="2:3" x14ac:dyDescent="0.3">
      <c r="B129" s="4" t="s">
        <v>406</v>
      </c>
      <c r="C129" s="6">
        <v>1</v>
      </c>
    </row>
    <row r="130" spans="2:3" x14ac:dyDescent="0.3">
      <c r="B130" s="4" t="s">
        <v>405</v>
      </c>
      <c r="C130" s="6">
        <v>1</v>
      </c>
    </row>
    <row r="131" spans="2:3" x14ac:dyDescent="0.3">
      <c r="B131" s="4" t="s">
        <v>404</v>
      </c>
      <c r="C131" s="6">
        <v>1</v>
      </c>
    </row>
    <row r="132" spans="2:3" x14ac:dyDescent="0.3">
      <c r="B132" s="4" t="s">
        <v>400</v>
      </c>
      <c r="C132" s="6">
        <v>1</v>
      </c>
    </row>
    <row r="133" spans="2:3" x14ac:dyDescent="0.3">
      <c r="B133" s="4" t="s">
        <v>399</v>
      </c>
      <c r="C133" s="6">
        <v>1</v>
      </c>
    </row>
    <row r="134" spans="2:3" x14ac:dyDescent="0.3">
      <c r="B134" s="4" t="s">
        <v>397</v>
      </c>
      <c r="C134" s="6">
        <v>1</v>
      </c>
    </row>
    <row r="135" spans="2:3" x14ac:dyDescent="0.3">
      <c r="B135" s="4" t="s">
        <v>396</v>
      </c>
      <c r="C135" s="6">
        <v>1</v>
      </c>
    </row>
    <row r="136" spans="2:3" x14ac:dyDescent="0.3">
      <c r="B136" s="4" t="s">
        <v>394</v>
      </c>
      <c r="C136" s="6">
        <v>1</v>
      </c>
    </row>
    <row r="137" spans="2:3" x14ac:dyDescent="0.3">
      <c r="B137" s="4" t="s">
        <v>392</v>
      </c>
      <c r="C137" s="6">
        <v>1</v>
      </c>
    </row>
    <row r="138" spans="2:3" x14ac:dyDescent="0.3">
      <c r="B138" s="4" t="s">
        <v>391</v>
      </c>
      <c r="C138" s="6">
        <v>1</v>
      </c>
    </row>
    <row r="139" spans="2:3" x14ac:dyDescent="0.3">
      <c r="B139" s="4" t="s">
        <v>390</v>
      </c>
      <c r="C139" s="6">
        <v>1</v>
      </c>
    </row>
    <row r="140" spans="2:3" x14ac:dyDescent="0.3">
      <c r="B140" s="4" t="s">
        <v>387</v>
      </c>
      <c r="C140" s="6">
        <v>1</v>
      </c>
    </row>
    <row r="141" spans="2:3" x14ac:dyDescent="0.3">
      <c r="B141" s="4" t="s">
        <v>386</v>
      </c>
      <c r="C141" s="6">
        <v>1</v>
      </c>
    </row>
    <row r="142" spans="2:3" x14ac:dyDescent="0.3">
      <c r="B142" s="4" t="s">
        <v>385</v>
      </c>
      <c r="C142" s="6">
        <v>1</v>
      </c>
    </row>
    <row r="143" spans="2:3" x14ac:dyDescent="0.3">
      <c r="B143" s="4" t="s">
        <v>382</v>
      </c>
      <c r="C143" s="6">
        <v>1</v>
      </c>
    </row>
    <row r="144" spans="2:3" x14ac:dyDescent="0.3">
      <c r="B144" s="4" t="s">
        <v>380</v>
      </c>
      <c r="C144" s="6">
        <v>1</v>
      </c>
    </row>
    <row r="145" spans="2:3" x14ac:dyDescent="0.3">
      <c r="B145" s="4" t="s">
        <v>379</v>
      </c>
      <c r="C145" s="6">
        <v>1</v>
      </c>
    </row>
    <row r="146" spans="2:3" x14ac:dyDescent="0.3">
      <c r="B146" s="4" t="s">
        <v>378</v>
      </c>
      <c r="C146" s="6">
        <v>1</v>
      </c>
    </row>
    <row r="147" spans="2:3" x14ac:dyDescent="0.3">
      <c r="B147" s="4" t="s">
        <v>377</v>
      </c>
      <c r="C147" s="6">
        <v>1</v>
      </c>
    </row>
    <row r="148" spans="2:3" x14ac:dyDescent="0.3">
      <c r="B148" s="4" t="s">
        <v>375</v>
      </c>
      <c r="C148" s="6">
        <v>1</v>
      </c>
    </row>
    <row r="149" spans="2:3" x14ac:dyDescent="0.3">
      <c r="B149" s="4" t="s">
        <v>374</v>
      </c>
      <c r="C149" s="6">
        <v>1</v>
      </c>
    </row>
    <row r="150" spans="2:3" x14ac:dyDescent="0.3">
      <c r="B150" s="4" t="s">
        <v>373</v>
      </c>
      <c r="C150" s="6">
        <v>1</v>
      </c>
    </row>
    <row r="151" spans="2:3" x14ac:dyDescent="0.3">
      <c r="B151" s="4" t="s">
        <v>372</v>
      </c>
      <c r="C151" s="6">
        <v>1</v>
      </c>
    </row>
    <row r="152" spans="2:3" x14ac:dyDescent="0.3">
      <c r="B152" s="4" t="s">
        <v>371</v>
      </c>
      <c r="C152" s="6">
        <v>1</v>
      </c>
    </row>
    <row r="153" spans="2:3" x14ac:dyDescent="0.3">
      <c r="B153" s="4" t="s">
        <v>370</v>
      </c>
      <c r="C153" s="6">
        <v>1</v>
      </c>
    </row>
    <row r="154" spans="2:3" x14ac:dyDescent="0.3">
      <c r="B154" s="4" t="s">
        <v>369</v>
      </c>
      <c r="C154" s="6">
        <v>1</v>
      </c>
    </row>
    <row r="155" spans="2:3" x14ac:dyDescent="0.3">
      <c r="B155" s="4" t="s">
        <v>368</v>
      </c>
      <c r="C155" s="6">
        <v>1</v>
      </c>
    </row>
    <row r="156" spans="2:3" x14ac:dyDescent="0.3">
      <c r="B156" s="4" t="s">
        <v>367</v>
      </c>
      <c r="C156" s="6">
        <v>1</v>
      </c>
    </row>
    <row r="157" spans="2:3" x14ac:dyDescent="0.3">
      <c r="B157" s="4" t="s">
        <v>366</v>
      </c>
      <c r="C157" s="6">
        <v>1</v>
      </c>
    </row>
    <row r="158" spans="2:3" x14ac:dyDescent="0.3">
      <c r="B158" s="4" t="s">
        <v>365</v>
      </c>
      <c r="C158" s="6">
        <v>1</v>
      </c>
    </row>
    <row r="159" spans="2:3" x14ac:dyDescent="0.3">
      <c r="B159" s="4" t="s">
        <v>364</v>
      </c>
      <c r="C159" s="6">
        <v>1</v>
      </c>
    </row>
    <row r="160" spans="2:3" x14ac:dyDescent="0.3">
      <c r="B160" s="4" t="s">
        <v>363</v>
      </c>
      <c r="C160" s="6">
        <v>1</v>
      </c>
    </row>
    <row r="161" spans="2:3" x14ac:dyDescent="0.3">
      <c r="B161" s="4" t="s">
        <v>362</v>
      </c>
      <c r="C161" s="6">
        <v>1</v>
      </c>
    </row>
    <row r="162" spans="2:3" x14ac:dyDescent="0.3">
      <c r="B162" s="4" t="s">
        <v>361</v>
      </c>
      <c r="C162" s="6">
        <v>1</v>
      </c>
    </row>
    <row r="163" spans="2:3" x14ac:dyDescent="0.3">
      <c r="B163" s="4" t="s">
        <v>360</v>
      </c>
      <c r="C163" s="6">
        <v>1</v>
      </c>
    </row>
    <row r="164" spans="2:3" x14ac:dyDescent="0.3">
      <c r="B164" s="4" t="s">
        <v>359</v>
      </c>
      <c r="C164" s="6">
        <v>1</v>
      </c>
    </row>
    <row r="165" spans="2:3" x14ac:dyDescent="0.3">
      <c r="B165" s="4" t="s">
        <v>358</v>
      </c>
      <c r="C165" s="6">
        <v>1</v>
      </c>
    </row>
    <row r="166" spans="2:3" x14ac:dyDescent="0.3">
      <c r="B166" s="4" t="s">
        <v>357</v>
      </c>
      <c r="C166" s="6">
        <v>1</v>
      </c>
    </row>
    <row r="167" spans="2:3" x14ac:dyDescent="0.3">
      <c r="B167" s="4" t="s">
        <v>356</v>
      </c>
      <c r="C167" s="6">
        <v>1</v>
      </c>
    </row>
    <row r="168" spans="2:3" x14ac:dyDescent="0.3">
      <c r="B168" s="4" t="s">
        <v>355</v>
      </c>
      <c r="C168" s="6">
        <v>1</v>
      </c>
    </row>
    <row r="169" spans="2:3" x14ac:dyDescent="0.3">
      <c r="B169" s="4" t="s">
        <v>354</v>
      </c>
      <c r="C169" s="6">
        <v>1</v>
      </c>
    </row>
    <row r="170" spans="2:3" x14ac:dyDescent="0.3">
      <c r="B170" s="4" t="s">
        <v>351</v>
      </c>
      <c r="C170" s="6">
        <v>1</v>
      </c>
    </row>
    <row r="171" spans="2:3" x14ac:dyDescent="0.3">
      <c r="B171" s="4" t="s">
        <v>350</v>
      </c>
      <c r="C171" s="6">
        <v>1</v>
      </c>
    </row>
    <row r="172" spans="2:3" x14ac:dyDescent="0.3">
      <c r="B172" s="4" t="s">
        <v>349</v>
      </c>
      <c r="C172" s="6">
        <v>1</v>
      </c>
    </row>
    <row r="173" spans="2:3" x14ac:dyDescent="0.3">
      <c r="B173" s="4" t="s">
        <v>348</v>
      </c>
      <c r="C173" s="6">
        <v>1</v>
      </c>
    </row>
    <row r="174" spans="2:3" x14ac:dyDescent="0.3">
      <c r="B174" s="4" t="s">
        <v>347</v>
      </c>
      <c r="C174" s="6">
        <v>1</v>
      </c>
    </row>
    <row r="175" spans="2:3" x14ac:dyDescent="0.3">
      <c r="B175" s="4" t="s">
        <v>345</v>
      </c>
      <c r="C175" s="6">
        <v>1</v>
      </c>
    </row>
    <row r="176" spans="2:3" x14ac:dyDescent="0.3">
      <c r="B176" s="4" t="s">
        <v>344</v>
      </c>
      <c r="C176" s="6">
        <v>1</v>
      </c>
    </row>
    <row r="177" spans="2:3" x14ac:dyDescent="0.3">
      <c r="B177" s="4" t="s">
        <v>343</v>
      </c>
      <c r="C177" s="6">
        <v>1</v>
      </c>
    </row>
    <row r="178" spans="2:3" x14ac:dyDescent="0.3">
      <c r="B178" s="4" t="s">
        <v>342</v>
      </c>
      <c r="C178" s="6">
        <v>1</v>
      </c>
    </row>
    <row r="179" spans="2:3" x14ac:dyDescent="0.3">
      <c r="B179" s="4" t="s">
        <v>341</v>
      </c>
      <c r="C179" s="6">
        <v>1</v>
      </c>
    </row>
    <row r="180" spans="2:3" x14ac:dyDescent="0.3">
      <c r="B180" s="4" t="s">
        <v>339</v>
      </c>
      <c r="C180" s="6">
        <v>1</v>
      </c>
    </row>
    <row r="181" spans="2:3" x14ac:dyDescent="0.3">
      <c r="B181" s="4" t="s">
        <v>336</v>
      </c>
      <c r="C181" s="6">
        <v>1</v>
      </c>
    </row>
    <row r="182" spans="2:3" x14ac:dyDescent="0.3">
      <c r="B182" s="4" t="s">
        <v>335</v>
      </c>
      <c r="C182" s="6">
        <v>1</v>
      </c>
    </row>
    <row r="183" spans="2:3" x14ac:dyDescent="0.3">
      <c r="B183" s="4" t="s">
        <v>332</v>
      </c>
      <c r="C183" s="6">
        <v>1</v>
      </c>
    </row>
    <row r="184" spans="2:3" x14ac:dyDescent="0.3">
      <c r="B184" s="4" t="s">
        <v>329</v>
      </c>
      <c r="C184" s="6">
        <v>1</v>
      </c>
    </row>
    <row r="185" spans="2:3" x14ac:dyDescent="0.3">
      <c r="B185" s="4" t="s">
        <v>328</v>
      </c>
      <c r="C185" s="6">
        <v>1</v>
      </c>
    </row>
    <row r="186" spans="2:3" x14ac:dyDescent="0.3">
      <c r="B186" s="4" t="s">
        <v>327</v>
      </c>
      <c r="C186" s="6">
        <v>1</v>
      </c>
    </row>
    <row r="187" spans="2:3" x14ac:dyDescent="0.3">
      <c r="B187" s="4" t="s">
        <v>326</v>
      </c>
      <c r="C187" s="6">
        <v>1</v>
      </c>
    </row>
    <row r="188" spans="2:3" x14ac:dyDescent="0.3">
      <c r="B188" s="4" t="s">
        <v>325</v>
      </c>
      <c r="C188" s="6">
        <v>1</v>
      </c>
    </row>
    <row r="189" spans="2:3" x14ac:dyDescent="0.3">
      <c r="B189" s="4" t="s">
        <v>324</v>
      </c>
      <c r="C189" s="6">
        <v>1</v>
      </c>
    </row>
    <row r="190" spans="2:3" x14ac:dyDescent="0.3">
      <c r="B190" s="4" t="s">
        <v>323</v>
      </c>
      <c r="C190" s="6">
        <v>1</v>
      </c>
    </row>
    <row r="191" spans="2:3" x14ac:dyDescent="0.3">
      <c r="B191" s="4" t="s">
        <v>321</v>
      </c>
      <c r="C191" s="6">
        <v>1</v>
      </c>
    </row>
    <row r="192" spans="2:3" x14ac:dyDescent="0.3">
      <c r="B192" s="4" t="s">
        <v>320</v>
      </c>
      <c r="C192" s="6">
        <v>1</v>
      </c>
    </row>
    <row r="193" spans="2:3" x14ac:dyDescent="0.3">
      <c r="B193" s="4" t="s">
        <v>319</v>
      </c>
      <c r="C193" s="6">
        <v>1</v>
      </c>
    </row>
    <row r="194" spans="2:3" x14ac:dyDescent="0.3">
      <c r="B194" s="4" t="s">
        <v>318</v>
      </c>
      <c r="C194" s="6">
        <v>1</v>
      </c>
    </row>
    <row r="195" spans="2:3" x14ac:dyDescent="0.3">
      <c r="B195" s="4" t="s">
        <v>317</v>
      </c>
      <c r="C195" s="6">
        <v>1</v>
      </c>
    </row>
    <row r="196" spans="2:3" x14ac:dyDescent="0.3">
      <c r="B196" s="4" t="s">
        <v>316</v>
      </c>
      <c r="C196" s="6">
        <v>1</v>
      </c>
    </row>
    <row r="197" spans="2:3" x14ac:dyDescent="0.3">
      <c r="B197" s="4" t="s">
        <v>314</v>
      </c>
      <c r="C197" s="6">
        <v>1</v>
      </c>
    </row>
    <row r="198" spans="2:3" x14ac:dyDescent="0.3">
      <c r="B198" s="4" t="s">
        <v>313</v>
      </c>
      <c r="C198" s="6">
        <v>1</v>
      </c>
    </row>
    <row r="199" spans="2:3" x14ac:dyDescent="0.3">
      <c r="B199" s="4" t="s">
        <v>312</v>
      </c>
      <c r="C199" s="6">
        <v>1</v>
      </c>
    </row>
    <row r="200" spans="2:3" x14ac:dyDescent="0.3">
      <c r="B200" s="4" t="s">
        <v>309</v>
      </c>
      <c r="C200" s="6">
        <v>1</v>
      </c>
    </row>
    <row r="201" spans="2:3" x14ac:dyDescent="0.3">
      <c r="B201" s="4" t="s">
        <v>307</v>
      </c>
      <c r="C201" s="6">
        <v>1</v>
      </c>
    </row>
    <row r="202" spans="2:3" x14ac:dyDescent="0.3">
      <c r="B202" s="4" t="s">
        <v>306</v>
      </c>
      <c r="C202" s="6">
        <v>1</v>
      </c>
    </row>
    <row r="203" spans="2:3" x14ac:dyDescent="0.3">
      <c r="B203" s="4" t="s">
        <v>304</v>
      </c>
      <c r="C203" s="6">
        <v>1</v>
      </c>
    </row>
    <row r="204" spans="2:3" x14ac:dyDescent="0.3">
      <c r="B204" s="4" t="s">
        <v>302</v>
      </c>
      <c r="C204" s="6">
        <v>1</v>
      </c>
    </row>
    <row r="205" spans="2:3" x14ac:dyDescent="0.3">
      <c r="B205" s="4" t="s">
        <v>300</v>
      </c>
      <c r="C205" s="6">
        <v>1</v>
      </c>
    </row>
    <row r="206" spans="2:3" x14ac:dyDescent="0.3">
      <c r="B206" s="4" t="s">
        <v>299</v>
      </c>
      <c r="C206" s="6">
        <v>1</v>
      </c>
    </row>
    <row r="207" spans="2:3" x14ac:dyDescent="0.3">
      <c r="B207" s="4" t="s">
        <v>298</v>
      </c>
      <c r="C207" s="6">
        <v>1</v>
      </c>
    </row>
    <row r="208" spans="2:3" x14ac:dyDescent="0.3">
      <c r="B208" s="4" t="s">
        <v>297</v>
      </c>
      <c r="C208" s="6">
        <v>1</v>
      </c>
    </row>
    <row r="209" spans="2:3" x14ac:dyDescent="0.3">
      <c r="B209" s="4" t="s">
        <v>295</v>
      </c>
      <c r="C209" s="6">
        <v>1</v>
      </c>
    </row>
    <row r="210" spans="2:3" x14ac:dyDescent="0.3">
      <c r="B210" s="4" t="s">
        <v>294</v>
      </c>
      <c r="C210" s="6">
        <v>1</v>
      </c>
    </row>
    <row r="211" spans="2:3" x14ac:dyDescent="0.3">
      <c r="B211" s="4" t="s">
        <v>293</v>
      </c>
      <c r="C211" s="6">
        <v>1</v>
      </c>
    </row>
    <row r="212" spans="2:3" x14ac:dyDescent="0.3">
      <c r="B212" s="4" t="s">
        <v>292</v>
      </c>
      <c r="C212" s="6">
        <v>1</v>
      </c>
    </row>
    <row r="213" spans="2:3" x14ac:dyDescent="0.3">
      <c r="B213" s="4" t="s">
        <v>291</v>
      </c>
      <c r="C213" s="6">
        <v>1</v>
      </c>
    </row>
    <row r="214" spans="2:3" x14ac:dyDescent="0.3">
      <c r="B214" s="4" t="s">
        <v>289</v>
      </c>
      <c r="C214" s="6">
        <v>1</v>
      </c>
    </row>
    <row r="215" spans="2:3" x14ac:dyDescent="0.3">
      <c r="B215" s="4" t="s">
        <v>286</v>
      </c>
      <c r="C215" s="6">
        <v>1</v>
      </c>
    </row>
    <row r="216" spans="2:3" x14ac:dyDescent="0.3">
      <c r="B216" s="4" t="s">
        <v>285</v>
      </c>
      <c r="C216" s="6">
        <v>1</v>
      </c>
    </row>
    <row r="217" spans="2:3" x14ac:dyDescent="0.3">
      <c r="B217" s="4" t="s">
        <v>284</v>
      </c>
      <c r="C217" s="6">
        <v>1</v>
      </c>
    </row>
    <row r="218" spans="2:3" x14ac:dyDescent="0.3">
      <c r="B218" s="4" t="s">
        <v>282</v>
      </c>
      <c r="C218" s="6">
        <v>1</v>
      </c>
    </row>
    <row r="219" spans="2:3" x14ac:dyDescent="0.3">
      <c r="B219" s="4" t="s">
        <v>279</v>
      </c>
      <c r="C219" s="6">
        <v>1</v>
      </c>
    </row>
    <row r="220" spans="2:3" x14ac:dyDescent="0.3">
      <c r="B220" s="4" t="s">
        <v>277</v>
      </c>
      <c r="C220" s="6">
        <v>1</v>
      </c>
    </row>
    <row r="221" spans="2:3" x14ac:dyDescent="0.3">
      <c r="B221" s="4" t="s">
        <v>275</v>
      </c>
      <c r="C221" s="6">
        <v>1</v>
      </c>
    </row>
    <row r="222" spans="2:3" x14ac:dyDescent="0.3">
      <c r="B222" s="4" t="s">
        <v>274</v>
      </c>
      <c r="C222" s="6">
        <v>1</v>
      </c>
    </row>
    <row r="223" spans="2:3" x14ac:dyDescent="0.3">
      <c r="B223" s="4" t="s">
        <v>273</v>
      </c>
      <c r="C223" s="6">
        <v>1</v>
      </c>
    </row>
    <row r="224" spans="2:3" x14ac:dyDescent="0.3">
      <c r="B224" s="4" t="s">
        <v>272</v>
      </c>
      <c r="C224" s="6">
        <v>1</v>
      </c>
    </row>
    <row r="225" spans="2:3" x14ac:dyDescent="0.3">
      <c r="B225" s="4" t="s">
        <v>271</v>
      </c>
      <c r="C225" s="6">
        <v>1</v>
      </c>
    </row>
    <row r="226" spans="2:3" x14ac:dyDescent="0.3">
      <c r="B226" s="4" t="s">
        <v>270</v>
      </c>
      <c r="C226" s="6">
        <v>1</v>
      </c>
    </row>
    <row r="227" spans="2:3" x14ac:dyDescent="0.3">
      <c r="B227" s="4" t="s">
        <v>268</v>
      </c>
      <c r="C227" s="6">
        <v>1</v>
      </c>
    </row>
    <row r="228" spans="2:3" x14ac:dyDescent="0.3">
      <c r="B228" s="4" t="s">
        <v>267</v>
      </c>
      <c r="C228" s="6">
        <v>1</v>
      </c>
    </row>
    <row r="229" spans="2:3" x14ac:dyDescent="0.3">
      <c r="B229" s="4" t="s">
        <v>265</v>
      </c>
      <c r="C229" s="6">
        <v>1</v>
      </c>
    </row>
    <row r="230" spans="2:3" x14ac:dyDescent="0.3">
      <c r="B230" s="4" t="s">
        <v>264</v>
      </c>
      <c r="C230" s="6">
        <v>1</v>
      </c>
    </row>
    <row r="231" spans="2:3" x14ac:dyDescent="0.3">
      <c r="B231" s="4" t="s">
        <v>261</v>
      </c>
      <c r="C231" s="6">
        <v>1</v>
      </c>
    </row>
    <row r="232" spans="2:3" x14ac:dyDescent="0.3">
      <c r="B232" s="4" t="s">
        <v>260</v>
      </c>
      <c r="C232" s="6">
        <v>1</v>
      </c>
    </row>
    <row r="233" spans="2:3" x14ac:dyDescent="0.3">
      <c r="B233" s="4" t="s">
        <v>259</v>
      </c>
      <c r="C233" s="6">
        <v>1</v>
      </c>
    </row>
    <row r="234" spans="2:3" x14ac:dyDescent="0.3">
      <c r="B234" s="4" t="s">
        <v>258</v>
      </c>
      <c r="C234" s="6">
        <v>1</v>
      </c>
    </row>
    <row r="235" spans="2:3" x14ac:dyDescent="0.3">
      <c r="B235" s="4" t="s">
        <v>255</v>
      </c>
      <c r="C235" s="6">
        <v>1</v>
      </c>
    </row>
    <row r="236" spans="2:3" x14ac:dyDescent="0.3">
      <c r="B236" s="4" t="s">
        <v>252</v>
      </c>
      <c r="C236" s="6">
        <v>1</v>
      </c>
    </row>
    <row r="237" spans="2:3" x14ac:dyDescent="0.3">
      <c r="B237" s="4" t="s">
        <v>251</v>
      </c>
      <c r="C237" s="6">
        <v>1</v>
      </c>
    </row>
    <row r="238" spans="2:3" x14ac:dyDescent="0.3">
      <c r="B238" s="4" t="s">
        <v>250</v>
      </c>
      <c r="C238" s="6">
        <v>1</v>
      </c>
    </row>
    <row r="239" spans="2:3" x14ac:dyDescent="0.3">
      <c r="B239" s="4" t="s">
        <v>249</v>
      </c>
      <c r="C239" s="6">
        <v>1</v>
      </c>
    </row>
    <row r="240" spans="2:3" x14ac:dyDescent="0.3">
      <c r="B240" s="4" t="s">
        <v>247</v>
      </c>
      <c r="C240" s="6">
        <v>1</v>
      </c>
    </row>
    <row r="241" spans="2:3" x14ac:dyDescent="0.3">
      <c r="B241" s="4" t="s">
        <v>245</v>
      </c>
      <c r="C241" s="6">
        <v>1</v>
      </c>
    </row>
    <row r="242" spans="2:3" x14ac:dyDescent="0.3">
      <c r="B242" s="4" t="s">
        <v>244</v>
      </c>
      <c r="C242" s="6">
        <v>1</v>
      </c>
    </row>
    <row r="243" spans="2:3" x14ac:dyDescent="0.3">
      <c r="B243" s="4" t="s">
        <v>243</v>
      </c>
      <c r="C243" s="6">
        <v>1</v>
      </c>
    </row>
    <row r="244" spans="2:3" x14ac:dyDescent="0.3">
      <c r="B244" s="4" t="s">
        <v>240</v>
      </c>
      <c r="C244" s="6">
        <v>1</v>
      </c>
    </row>
    <row r="245" spans="2:3" x14ac:dyDescent="0.3">
      <c r="B245" s="4" t="s">
        <v>238</v>
      </c>
      <c r="C245" s="6">
        <v>1</v>
      </c>
    </row>
    <row r="246" spans="2:3" x14ac:dyDescent="0.3">
      <c r="B246" s="4" t="s">
        <v>237</v>
      </c>
      <c r="C246" s="6">
        <v>1</v>
      </c>
    </row>
    <row r="247" spans="2:3" x14ac:dyDescent="0.3">
      <c r="B247" s="4" t="s">
        <v>236</v>
      </c>
      <c r="C247" s="6">
        <v>1</v>
      </c>
    </row>
    <row r="248" spans="2:3" x14ac:dyDescent="0.3">
      <c r="B248" s="4" t="s">
        <v>235</v>
      </c>
      <c r="C248" s="6">
        <v>1</v>
      </c>
    </row>
    <row r="249" spans="2:3" x14ac:dyDescent="0.3">
      <c r="B249" s="4" t="s">
        <v>234</v>
      </c>
      <c r="C249" s="6">
        <v>1</v>
      </c>
    </row>
    <row r="250" spans="2:3" x14ac:dyDescent="0.3">
      <c r="B250" s="4" t="s">
        <v>229</v>
      </c>
      <c r="C250" s="6">
        <v>1</v>
      </c>
    </row>
    <row r="251" spans="2:3" x14ac:dyDescent="0.3">
      <c r="B251" s="4" t="s">
        <v>228</v>
      </c>
      <c r="C251" s="6">
        <v>1</v>
      </c>
    </row>
    <row r="252" spans="2:3" x14ac:dyDescent="0.3">
      <c r="B252" s="4" t="s">
        <v>226</v>
      </c>
      <c r="C252" s="6">
        <v>1</v>
      </c>
    </row>
    <row r="253" spans="2:3" x14ac:dyDescent="0.3">
      <c r="B253" s="4" t="s">
        <v>224</v>
      </c>
      <c r="C253" s="6">
        <v>1</v>
      </c>
    </row>
    <row r="254" spans="2:3" x14ac:dyDescent="0.3">
      <c r="B254" s="4" t="s">
        <v>222</v>
      </c>
      <c r="C254" s="6">
        <v>1</v>
      </c>
    </row>
    <row r="255" spans="2:3" x14ac:dyDescent="0.3">
      <c r="B255" s="4" t="s">
        <v>220</v>
      </c>
      <c r="C255" s="6">
        <v>1</v>
      </c>
    </row>
    <row r="256" spans="2:3" x14ac:dyDescent="0.3">
      <c r="B256" s="4" t="s">
        <v>219</v>
      </c>
      <c r="C256" s="6">
        <v>1</v>
      </c>
    </row>
    <row r="257" spans="2:3" x14ac:dyDescent="0.3">
      <c r="B257" s="4" t="s">
        <v>218</v>
      </c>
      <c r="C257" s="6">
        <v>1</v>
      </c>
    </row>
    <row r="258" spans="2:3" x14ac:dyDescent="0.3">
      <c r="B258" s="4" t="s">
        <v>215</v>
      </c>
      <c r="C258" s="6">
        <v>1</v>
      </c>
    </row>
    <row r="259" spans="2:3" x14ac:dyDescent="0.3">
      <c r="B259" s="4" t="s">
        <v>212</v>
      </c>
      <c r="C259" s="6">
        <v>1</v>
      </c>
    </row>
    <row r="260" spans="2:3" x14ac:dyDescent="0.3">
      <c r="B260" s="4" t="s">
        <v>210</v>
      </c>
      <c r="C260" s="6">
        <v>1</v>
      </c>
    </row>
    <row r="261" spans="2:3" x14ac:dyDescent="0.3">
      <c r="B261" s="4" t="s">
        <v>209</v>
      </c>
      <c r="C261" s="6">
        <v>1</v>
      </c>
    </row>
    <row r="262" spans="2:3" x14ac:dyDescent="0.3">
      <c r="B262" s="4" t="s">
        <v>208</v>
      </c>
      <c r="C262" s="6">
        <v>1</v>
      </c>
    </row>
    <row r="263" spans="2:3" x14ac:dyDescent="0.3">
      <c r="B263" s="4" t="s">
        <v>207</v>
      </c>
      <c r="C263" s="6">
        <v>1</v>
      </c>
    </row>
    <row r="264" spans="2:3" x14ac:dyDescent="0.3">
      <c r="B264" s="4" t="s">
        <v>206</v>
      </c>
      <c r="C264" s="6">
        <v>1</v>
      </c>
    </row>
    <row r="265" spans="2:3" x14ac:dyDescent="0.3">
      <c r="B265" s="4" t="s">
        <v>204</v>
      </c>
      <c r="C265" s="6">
        <v>1</v>
      </c>
    </row>
    <row r="266" spans="2:3" x14ac:dyDescent="0.3">
      <c r="B266" s="4" t="s">
        <v>202</v>
      </c>
      <c r="C266" s="6">
        <v>1</v>
      </c>
    </row>
    <row r="267" spans="2:3" x14ac:dyDescent="0.3">
      <c r="B267" s="4" t="s">
        <v>200</v>
      </c>
      <c r="C267" s="6">
        <v>1</v>
      </c>
    </row>
    <row r="268" spans="2:3" x14ac:dyDescent="0.3">
      <c r="B268" s="4" t="s">
        <v>199</v>
      </c>
      <c r="C268" s="6">
        <v>1</v>
      </c>
    </row>
    <row r="269" spans="2:3" x14ac:dyDescent="0.3">
      <c r="B269" s="4" t="s">
        <v>198</v>
      </c>
      <c r="C269" s="6">
        <v>1</v>
      </c>
    </row>
    <row r="270" spans="2:3" x14ac:dyDescent="0.3">
      <c r="B270" s="4" t="s">
        <v>197</v>
      </c>
      <c r="C270" s="6">
        <v>1</v>
      </c>
    </row>
    <row r="271" spans="2:3" x14ac:dyDescent="0.3">
      <c r="B271" s="4" t="s">
        <v>196</v>
      </c>
      <c r="C271" s="6">
        <v>1</v>
      </c>
    </row>
    <row r="272" spans="2:3" x14ac:dyDescent="0.3">
      <c r="B272" s="4" t="s">
        <v>195</v>
      </c>
      <c r="C272" s="6">
        <v>1</v>
      </c>
    </row>
    <row r="273" spans="2:3" x14ac:dyDescent="0.3">
      <c r="B273" s="4" t="s">
        <v>194</v>
      </c>
      <c r="C273" s="6">
        <v>1</v>
      </c>
    </row>
    <row r="274" spans="2:3" x14ac:dyDescent="0.3">
      <c r="B274" s="4" t="s">
        <v>193</v>
      </c>
      <c r="C274" s="6">
        <v>1</v>
      </c>
    </row>
    <row r="275" spans="2:3" x14ac:dyDescent="0.3">
      <c r="B275" s="4" t="s">
        <v>192</v>
      </c>
      <c r="C275" s="6">
        <v>1</v>
      </c>
    </row>
    <row r="276" spans="2:3" x14ac:dyDescent="0.3">
      <c r="B276" s="4" t="s">
        <v>191</v>
      </c>
      <c r="C276" s="6">
        <v>1</v>
      </c>
    </row>
    <row r="277" spans="2:3" x14ac:dyDescent="0.3">
      <c r="B277" s="4" t="s">
        <v>188</v>
      </c>
      <c r="C277" s="6">
        <v>1</v>
      </c>
    </row>
    <row r="278" spans="2:3" x14ac:dyDescent="0.3">
      <c r="B278" s="4" t="s">
        <v>187</v>
      </c>
      <c r="C278" s="6">
        <v>1</v>
      </c>
    </row>
    <row r="279" spans="2:3" x14ac:dyDescent="0.3">
      <c r="B279" s="4" t="s">
        <v>185</v>
      </c>
      <c r="C279" s="6">
        <v>1</v>
      </c>
    </row>
    <row r="280" spans="2:3" x14ac:dyDescent="0.3">
      <c r="B280" s="4" t="s">
        <v>184</v>
      </c>
      <c r="C280" s="6">
        <v>1</v>
      </c>
    </row>
    <row r="281" spans="2:3" x14ac:dyDescent="0.3">
      <c r="B281" s="4" t="s">
        <v>182</v>
      </c>
      <c r="C281" s="6">
        <v>1</v>
      </c>
    </row>
    <row r="282" spans="2:3" x14ac:dyDescent="0.3">
      <c r="B282" s="4" t="s">
        <v>181</v>
      </c>
      <c r="C282" s="6">
        <v>1</v>
      </c>
    </row>
    <row r="283" spans="2:3" x14ac:dyDescent="0.3">
      <c r="B283" s="4" t="s">
        <v>180</v>
      </c>
      <c r="C283" s="6">
        <v>1</v>
      </c>
    </row>
    <row r="284" spans="2:3" x14ac:dyDescent="0.3">
      <c r="B284" s="4" t="s">
        <v>178</v>
      </c>
      <c r="C284" s="6">
        <v>1</v>
      </c>
    </row>
    <row r="285" spans="2:3" x14ac:dyDescent="0.3">
      <c r="B285" s="4" t="s">
        <v>175</v>
      </c>
      <c r="C285" s="6">
        <v>1</v>
      </c>
    </row>
    <row r="286" spans="2:3" x14ac:dyDescent="0.3">
      <c r="B286" s="4" t="s">
        <v>174</v>
      </c>
      <c r="C286" s="6">
        <v>1</v>
      </c>
    </row>
    <row r="287" spans="2:3" x14ac:dyDescent="0.3">
      <c r="B287" s="4" t="s">
        <v>173</v>
      </c>
      <c r="C287" s="6">
        <v>1</v>
      </c>
    </row>
    <row r="288" spans="2:3" x14ac:dyDescent="0.3">
      <c r="B288" s="4" t="s">
        <v>171</v>
      </c>
      <c r="C288" s="6">
        <v>1</v>
      </c>
    </row>
    <row r="289" spans="2:3" x14ac:dyDescent="0.3">
      <c r="B289" s="4" t="s">
        <v>168</v>
      </c>
      <c r="C289" s="6">
        <v>1</v>
      </c>
    </row>
    <row r="290" spans="2:3" x14ac:dyDescent="0.3">
      <c r="B290" s="4" t="s">
        <v>167</v>
      </c>
      <c r="C290" s="6">
        <v>1</v>
      </c>
    </row>
    <row r="291" spans="2:3" x14ac:dyDescent="0.3">
      <c r="B291" s="4" t="s">
        <v>166</v>
      </c>
      <c r="C291" s="6">
        <v>1</v>
      </c>
    </row>
    <row r="292" spans="2:3" x14ac:dyDescent="0.3">
      <c r="B292" s="4" t="s">
        <v>165</v>
      </c>
      <c r="C292" s="6">
        <v>1</v>
      </c>
    </row>
    <row r="293" spans="2:3" x14ac:dyDescent="0.3">
      <c r="B293" s="4" t="s">
        <v>161</v>
      </c>
      <c r="C293" s="6">
        <v>1</v>
      </c>
    </row>
    <row r="294" spans="2:3" x14ac:dyDescent="0.3">
      <c r="B294" s="4" t="s">
        <v>160</v>
      </c>
      <c r="C294" s="6">
        <v>1</v>
      </c>
    </row>
    <row r="295" spans="2:3" x14ac:dyDescent="0.3">
      <c r="B295" s="4" t="s">
        <v>159</v>
      </c>
      <c r="C295" s="6">
        <v>1</v>
      </c>
    </row>
    <row r="296" spans="2:3" x14ac:dyDescent="0.3">
      <c r="B296" s="4" t="s">
        <v>158</v>
      </c>
      <c r="C296" s="6">
        <v>1</v>
      </c>
    </row>
    <row r="297" spans="2:3" x14ac:dyDescent="0.3">
      <c r="B297" s="4" t="s">
        <v>157</v>
      </c>
      <c r="C297" s="6">
        <v>1</v>
      </c>
    </row>
    <row r="298" spans="2:3" x14ac:dyDescent="0.3">
      <c r="B298" s="4" t="s">
        <v>156</v>
      </c>
      <c r="C298" s="6">
        <v>1</v>
      </c>
    </row>
    <row r="299" spans="2:3" x14ac:dyDescent="0.3">
      <c r="B299" s="4" t="s">
        <v>155</v>
      </c>
      <c r="C299" s="6">
        <v>1</v>
      </c>
    </row>
    <row r="300" spans="2:3" x14ac:dyDescent="0.3">
      <c r="B300" s="4" t="s">
        <v>152</v>
      </c>
      <c r="C300" s="6">
        <v>1</v>
      </c>
    </row>
    <row r="301" spans="2:3" ht="16.2" thickBot="1" x14ac:dyDescent="0.35">
      <c r="B301" s="98" t="s">
        <v>151</v>
      </c>
      <c r="C301" s="9">
        <v>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7" sqref="B7:B8"/>
    </sheetView>
  </sheetViews>
  <sheetFormatPr defaultColWidth="12.44140625" defaultRowHeight="15.6" x14ac:dyDescent="0.3"/>
  <cols>
    <col min="1" max="1" width="12.44140625" style="140"/>
    <col min="2" max="5" width="24.109375" style="140" customWidth="1"/>
    <col min="6" max="16384" width="12.44140625" style="140"/>
  </cols>
  <sheetData>
    <row r="1" spans="1:5" x14ac:dyDescent="0.3">
      <c r="A1" s="141" t="s">
        <v>451</v>
      </c>
      <c r="B1" s="141"/>
      <c r="C1" s="141"/>
      <c r="D1" s="141"/>
      <c r="E1" s="141"/>
    </row>
    <row r="2" spans="1:5" ht="16.2" thickBot="1" x14ac:dyDescent="0.35">
      <c r="A2" s="141"/>
      <c r="B2" s="141"/>
      <c r="C2" s="141"/>
      <c r="D2" s="141"/>
      <c r="E2" s="141"/>
    </row>
    <row r="3" spans="1:5" x14ac:dyDescent="0.3">
      <c r="A3" s="141"/>
      <c r="B3" s="142" t="s">
        <v>12</v>
      </c>
      <c r="C3" s="143" t="s">
        <v>35</v>
      </c>
      <c r="D3" s="143" t="s">
        <v>44</v>
      </c>
      <c r="E3" s="144" t="s">
        <v>45</v>
      </c>
    </row>
    <row r="4" spans="1:5" x14ac:dyDescent="0.3">
      <c r="A4" s="141"/>
      <c r="B4" s="145" t="s">
        <v>55</v>
      </c>
      <c r="C4" s="146">
        <v>564</v>
      </c>
      <c r="D4" s="146">
        <v>115</v>
      </c>
      <c r="E4" s="147">
        <v>52</v>
      </c>
    </row>
    <row r="5" spans="1:5" ht="16.2" thickBot="1" x14ac:dyDescent="0.35">
      <c r="A5" s="141"/>
      <c r="B5" s="148" t="s">
        <v>450</v>
      </c>
      <c r="C5" s="149">
        <v>0.14799999999999999</v>
      </c>
      <c r="D5" s="149">
        <v>0.32600000000000001</v>
      </c>
      <c r="E5" s="150">
        <v>0.57399999999999995</v>
      </c>
    </row>
    <row r="6" spans="1:5" ht="16.2" thickBot="1" x14ac:dyDescent="0.35">
      <c r="A6" s="141"/>
      <c r="B6" s="171"/>
      <c r="C6" s="171"/>
      <c r="D6" s="171"/>
      <c r="E6" s="171"/>
    </row>
    <row r="7" spans="1:5" x14ac:dyDescent="0.3">
      <c r="A7" s="141"/>
      <c r="B7" s="172" t="s">
        <v>20</v>
      </c>
      <c r="C7" s="173" t="s">
        <v>48</v>
      </c>
      <c r="D7" s="174"/>
      <c r="E7" s="175">
        <v>2.0999999999999998E-6</v>
      </c>
    </row>
    <row r="8" spans="1:5" ht="16.2" thickBot="1" x14ac:dyDescent="0.35">
      <c r="A8" s="141"/>
      <c r="B8" s="176"/>
      <c r="C8" s="177" t="s">
        <v>49</v>
      </c>
      <c r="D8" s="178"/>
      <c r="E8" s="179">
        <v>5.0000000000000001E-4</v>
      </c>
    </row>
  </sheetData>
  <mergeCells count="3">
    <mergeCell ref="C7:D7"/>
    <mergeCell ref="C8:D8"/>
    <mergeCell ref="B7:B8"/>
  </mergeCells>
  <pageMargins left="0.7" right="0.7" top="0.75" bottom="0.75" header="0.3" footer="0.3"/>
  <pageSetup orientation="portrait" horizontalDpi="0" verticalDpi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defaultColWidth="12.44140625" defaultRowHeight="15.6" x14ac:dyDescent="0.3"/>
  <cols>
    <col min="1" max="1" width="12.44140625" style="140"/>
    <col min="2" max="2" width="36.109375" style="140" customWidth="1"/>
    <col min="3" max="4" width="12" style="140" customWidth="1"/>
    <col min="5" max="16384" width="12.44140625" style="140"/>
  </cols>
  <sheetData>
    <row r="1" spans="1:4" x14ac:dyDescent="0.3">
      <c r="A1" s="141" t="s">
        <v>454</v>
      </c>
      <c r="B1" s="141"/>
      <c r="C1" s="141"/>
      <c r="D1" s="141"/>
    </row>
    <row r="2" spans="1:4" ht="16.2" thickBot="1" x14ac:dyDescent="0.35">
      <c r="A2" s="141"/>
      <c r="B2" s="141"/>
      <c r="C2" s="141"/>
      <c r="D2" s="141"/>
    </row>
    <row r="3" spans="1:4" x14ac:dyDescent="0.3">
      <c r="A3" s="141"/>
      <c r="B3" s="142" t="s">
        <v>12</v>
      </c>
      <c r="C3" s="143" t="s">
        <v>59</v>
      </c>
      <c r="D3" s="144" t="s">
        <v>453</v>
      </c>
    </row>
    <row r="4" spans="1:4" x14ac:dyDescent="0.3">
      <c r="A4" s="141"/>
      <c r="B4" s="145" t="s">
        <v>61</v>
      </c>
      <c r="C4" s="146">
        <v>214</v>
      </c>
      <c r="D4" s="147">
        <v>64</v>
      </c>
    </row>
    <row r="5" spans="1:4" ht="16.2" thickBot="1" x14ac:dyDescent="0.35">
      <c r="A5" s="141"/>
      <c r="B5" s="148" t="s">
        <v>452</v>
      </c>
      <c r="C5" s="180">
        <v>6.4300000000000002E-4</v>
      </c>
      <c r="D5" s="181">
        <v>2.1100000000000001E-4</v>
      </c>
    </row>
    <row r="6" spans="1:4" ht="16.2" thickBot="1" x14ac:dyDescent="0.35">
      <c r="A6" s="141"/>
      <c r="B6" s="171"/>
      <c r="C6" s="171"/>
      <c r="D6" s="171"/>
    </row>
    <row r="7" spans="1:4" ht="16.2" thickBot="1" x14ac:dyDescent="0.35">
      <c r="A7" s="141"/>
      <c r="B7" s="182" t="s">
        <v>76</v>
      </c>
      <c r="C7" s="183">
        <v>1.9E-2</v>
      </c>
      <c r="D7" s="171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5.6" x14ac:dyDescent="0.3"/>
  <cols>
    <col min="1" max="1" width="8.88671875" style="140"/>
    <col min="2" max="2" width="23" style="140" customWidth="1"/>
    <col min="3" max="3" width="15.21875" style="140" customWidth="1"/>
    <col min="4" max="16384" width="8.88671875" style="140"/>
  </cols>
  <sheetData>
    <row r="1" spans="1:3" x14ac:dyDescent="0.3">
      <c r="A1" s="141" t="s">
        <v>455</v>
      </c>
      <c r="B1" s="141"/>
      <c r="C1" s="141"/>
    </row>
    <row r="2" spans="1:3" ht="16.2" thickBot="1" x14ac:dyDescent="0.35">
      <c r="A2" s="141"/>
      <c r="B2" s="141"/>
      <c r="C2" s="141"/>
    </row>
    <row r="3" spans="1:3" x14ac:dyDescent="0.3">
      <c r="A3" s="141"/>
      <c r="B3" s="142" t="s">
        <v>12</v>
      </c>
      <c r="C3" s="144" t="s">
        <v>43</v>
      </c>
    </row>
    <row r="4" spans="1:3" x14ac:dyDescent="0.3">
      <c r="A4" s="141"/>
      <c r="B4" s="145" t="s">
        <v>59</v>
      </c>
      <c r="C4" s="147">
        <v>60</v>
      </c>
    </row>
    <row r="5" spans="1:3" x14ac:dyDescent="0.3">
      <c r="A5" s="141"/>
      <c r="B5" s="215" t="s">
        <v>481</v>
      </c>
      <c r="C5" s="147">
        <v>33</v>
      </c>
    </row>
    <row r="6" spans="1:3" ht="16.2" thickBot="1" x14ac:dyDescent="0.35">
      <c r="A6" s="141"/>
      <c r="B6" s="216" t="s">
        <v>482</v>
      </c>
      <c r="C6" s="150">
        <v>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RowHeight="15.6" x14ac:dyDescent="0.3"/>
  <cols>
    <col min="1" max="1" width="8.88671875" style="140"/>
    <col min="2" max="6" width="20.77734375" style="140" customWidth="1"/>
    <col min="7" max="16384" width="8.88671875" style="140"/>
  </cols>
  <sheetData>
    <row r="1" spans="1:6" x14ac:dyDescent="0.3">
      <c r="A1" s="141" t="s">
        <v>459</v>
      </c>
      <c r="B1" s="141"/>
      <c r="C1" s="141"/>
      <c r="D1" s="141"/>
      <c r="E1" s="141"/>
      <c r="F1" s="141"/>
    </row>
    <row r="2" spans="1:6" ht="16.2" thickBot="1" x14ac:dyDescent="0.35">
      <c r="A2" s="141"/>
      <c r="B2" s="141"/>
      <c r="C2" s="141"/>
      <c r="D2" s="141"/>
      <c r="E2" s="141"/>
      <c r="F2" s="141"/>
    </row>
    <row r="3" spans="1:6" ht="16.2" thickBot="1" x14ac:dyDescent="0.35">
      <c r="A3" s="141"/>
      <c r="B3" s="182" t="s">
        <v>12</v>
      </c>
      <c r="C3" s="184" t="s">
        <v>458</v>
      </c>
      <c r="D3" s="184" t="s">
        <v>457</v>
      </c>
      <c r="E3" s="184" t="s">
        <v>36</v>
      </c>
      <c r="F3" s="183" t="s">
        <v>456</v>
      </c>
    </row>
    <row r="4" spans="1:6" x14ac:dyDescent="0.3">
      <c r="A4" s="141"/>
      <c r="B4" s="145" t="s">
        <v>35</v>
      </c>
      <c r="C4" s="185">
        <v>168</v>
      </c>
      <c r="D4" s="185">
        <v>1210</v>
      </c>
      <c r="E4" s="185">
        <f>C4+D4</f>
        <v>1378</v>
      </c>
      <c r="F4" s="186">
        <f>C4/E4</f>
        <v>0.12191582002902758</v>
      </c>
    </row>
    <row r="5" spans="1:6" ht="16.2" thickBot="1" x14ac:dyDescent="0.35">
      <c r="A5" s="141"/>
      <c r="B5" s="148" t="s">
        <v>34</v>
      </c>
      <c r="C5" s="187">
        <v>32</v>
      </c>
      <c r="D5" s="187">
        <v>266</v>
      </c>
      <c r="E5" s="187">
        <f>C5+D5</f>
        <v>298</v>
      </c>
      <c r="F5" s="188">
        <f>C5/E5</f>
        <v>0.10738255033557047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/>
  </sheetViews>
  <sheetFormatPr defaultRowHeight="14.4" x14ac:dyDescent="0.3"/>
  <cols>
    <col min="1" max="1" width="8.88671875" style="141"/>
    <col min="2" max="6" width="16.33203125" style="141" customWidth="1"/>
    <col min="7" max="16384" width="8.88671875" style="141"/>
  </cols>
  <sheetData>
    <row r="1" spans="1:4" x14ac:dyDescent="0.3">
      <c r="A1" s="141" t="s">
        <v>462</v>
      </c>
    </row>
    <row r="2" spans="1:4" ht="15" thickBot="1" x14ac:dyDescent="0.35"/>
    <row r="3" spans="1:4" ht="15" thickBot="1" x14ac:dyDescent="0.35">
      <c r="B3" s="182" t="s">
        <v>461</v>
      </c>
      <c r="C3" s="184" t="s">
        <v>460</v>
      </c>
      <c r="D3" s="183" t="s">
        <v>34</v>
      </c>
    </row>
    <row r="4" spans="1:4" x14ac:dyDescent="0.3">
      <c r="B4" s="145">
        <v>0</v>
      </c>
      <c r="C4" s="189">
        <v>0.89332365747499998</v>
      </c>
      <c r="D4" s="186">
        <v>0.87583892617400005</v>
      </c>
    </row>
    <row r="5" spans="1:4" x14ac:dyDescent="0.3">
      <c r="B5" s="145">
        <v>2.5000000000000001E-2</v>
      </c>
      <c r="C5" s="189">
        <v>0.86429608127699997</v>
      </c>
      <c r="D5" s="186">
        <v>0.84228187919499997</v>
      </c>
    </row>
    <row r="6" spans="1:4" x14ac:dyDescent="0.3">
      <c r="B6" s="145">
        <v>0.05</v>
      </c>
      <c r="C6" s="189">
        <v>0.73367198838900005</v>
      </c>
      <c r="D6" s="186">
        <v>0.68120805369100002</v>
      </c>
    </row>
    <row r="7" spans="1:4" x14ac:dyDescent="0.3">
      <c r="B7" s="145">
        <v>7.4999999999999997E-2</v>
      </c>
      <c r="C7" s="189">
        <v>0.64586357039200004</v>
      </c>
      <c r="D7" s="186">
        <v>0.61073825503400003</v>
      </c>
    </row>
    <row r="8" spans="1:4" x14ac:dyDescent="0.3">
      <c r="B8" s="145">
        <v>0.1</v>
      </c>
      <c r="C8" s="189">
        <v>0.59361393323699996</v>
      </c>
      <c r="D8" s="186">
        <v>0.55369127516799999</v>
      </c>
    </row>
    <row r="9" spans="1:4" x14ac:dyDescent="0.3">
      <c r="B9" s="145">
        <v>0.125</v>
      </c>
      <c r="C9" s="189">
        <v>0.56095791001499995</v>
      </c>
      <c r="D9" s="186">
        <v>0.54362416107400002</v>
      </c>
    </row>
    <row r="10" spans="1:4" x14ac:dyDescent="0.3">
      <c r="B10" s="145">
        <v>0.15</v>
      </c>
      <c r="C10" s="189">
        <v>0.53047895500700004</v>
      </c>
      <c r="D10" s="186">
        <v>0.53355704697999995</v>
      </c>
    </row>
    <row r="11" spans="1:4" x14ac:dyDescent="0.3">
      <c r="B11" s="145">
        <v>0.17499999999999999</v>
      </c>
      <c r="C11" s="189">
        <v>0.52394775036300001</v>
      </c>
      <c r="D11" s="186">
        <v>0.51677852348999997</v>
      </c>
    </row>
    <row r="12" spans="1:4" x14ac:dyDescent="0.3">
      <c r="B12" s="145">
        <v>0.2</v>
      </c>
      <c r="C12" s="189">
        <v>0.50145137881000001</v>
      </c>
      <c r="D12" s="186">
        <v>0.50335570469799995</v>
      </c>
    </row>
    <row r="13" spans="1:4" x14ac:dyDescent="0.3">
      <c r="B13" s="145">
        <v>0.22500000000000001</v>
      </c>
      <c r="C13" s="189">
        <v>0.50072568940499995</v>
      </c>
      <c r="D13" s="186">
        <v>0.48657718120799998</v>
      </c>
    </row>
    <row r="14" spans="1:4" x14ac:dyDescent="0.3">
      <c r="B14" s="145">
        <v>0.25</v>
      </c>
      <c r="C14" s="189">
        <v>0.48040638606699998</v>
      </c>
      <c r="D14" s="186">
        <v>0.46308724832199999</v>
      </c>
    </row>
    <row r="15" spans="1:4" x14ac:dyDescent="0.3">
      <c r="B15" s="145">
        <v>0.27500000000000002</v>
      </c>
      <c r="C15" s="189">
        <v>0.47242380261200001</v>
      </c>
      <c r="D15" s="186">
        <v>0.45973154362399998</v>
      </c>
    </row>
    <row r="16" spans="1:4" x14ac:dyDescent="0.3">
      <c r="B16" s="145">
        <v>0.3</v>
      </c>
      <c r="C16" s="189">
        <v>0.459361393324</v>
      </c>
      <c r="D16" s="186">
        <v>0.44966442953000002</v>
      </c>
    </row>
    <row r="17" spans="2:4" x14ac:dyDescent="0.3">
      <c r="B17" s="145">
        <v>0.32500000000000001</v>
      </c>
      <c r="C17" s="189">
        <v>0.44339622641499998</v>
      </c>
      <c r="D17" s="186">
        <v>0.42953020134199998</v>
      </c>
    </row>
    <row r="18" spans="2:4" x14ac:dyDescent="0.3">
      <c r="B18" s="145">
        <v>0.35</v>
      </c>
      <c r="C18" s="189">
        <v>0.43904208998499999</v>
      </c>
      <c r="D18" s="186">
        <v>0.42617449664399998</v>
      </c>
    </row>
    <row r="19" spans="2:4" x14ac:dyDescent="0.3">
      <c r="B19" s="145">
        <v>0.375</v>
      </c>
      <c r="C19" s="189">
        <v>0.41944847605199997</v>
      </c>
      <c r="D19" s="186">
        <v>0.42281879194600003</v>
      </c>
    </row>
    <row r="20" spans="2:4" x14ac:dyDescent="0.3">
      <c r="B20" s="145">
        <v>0.4</v>
      </c>
      <c r="C20" s="189">
        <v>0.407837445573</v>
      </c>
      <c r="D20" s="186">
        <v>0.41610738255000002</v>
      </c>
    </row>
    <row r="21" spans="2:4" x14ac:dyDescent="0.3">
      <c r="B21" s="145">
        <v>0.42499999999999999</v>
      </c>
      <c r="C21" s="189">
        <v>0.38388969520999999</v>
      </c>
      <c r="D21" s="186">
        <v>0.39932885905999999</v>
      </c>
    </row>
    <row r="22" spans="2:4" x14ac:dyDescent="0.3">
      <c r="B22" s="145">
        <v>0.45</v>
      </c>
      <c r="C22" s="189">
        <v>0.36357039187200002</v>
      </c>
      <c r="D22" s="186">
        <v>0.375838926174</v>
      </c>
    </row>
    <row r="23" spans="2:4" x14ac:dyDescent="0.3">
      <c r="B23" s="145">
        <v>0.47499999999999998</v>
      </c>
      <c r="C23" s="189">
        <v>0.32946298984</v>
      </c>
      <c r="D23" s="186">
        <v>0.33557046979900002</v>
      </c>
    </row>
    <row r="24" spans="2:4" x14ac:dyDescent="0.3">
      <c r="B24" s="145">
        <v>0.5</v>
      </c>
      <c r="C24" s="189">
        <v>0.30478955007300002</v>
      </c>
      <c r="D24" s="186">
        <v>0.30872483221500002</v>
      </c>
    </row>
    <row r="25" spans="2:4" x14ac:dyDescent="0.3">
      <c r="B25" s="145">
        <v>0.52500000000000002</v>
      </c>
      <c r="C25" s="189">
        <v>0.26995645863599999</v>
      </c>
      <c r="D25" s="186">
        <v>0.28187919463099997</v>
      </c>
    </row>
    <row r="26" spans="2:4" x14ac:dyDescent="0.3">
      <c r="B26" s="145">
        <v>0.55000000000000004</v>
      </c>
      <c r="C26" s="189">
        <v>0.25326560232200002</v>
      </c>
      <c r="D26" s="186">
        <v>0.25503355704699998</v>
      </c>
    </row>
    <row r="27" spans="2:4" x14ac:dyDescent="0.3">
      <c r="B27" s="145">
        <v>0.57499999999999996</v>
      </c>
      <c r="C27" s="189">
        <v>0.22714078374499999</v>
      </c>
      <c r="D27" s="186">
        <v>0.187919463087</v>
      </c>
    </row>
    <row r="28" spans="2:4" x14ac:dyDescent="0.3">
      <c r="B28" s="145">
        <v>0.6</v>
      </c>
      <c r="C28" s="189">
        <v>0.21044992743099999</v>
      </c>
      <c r="D28" s="186">
        <v>0.157718120805</v>
      </c>
    </row>
    <row r="29" spans="2:4" x14ac:dyDescent="0.3">
      <c r="B29" s="145">
        <v>0.625</v>
      </c>
      <c r="C29" s="189">
        <v>0.17561683599399999</v>
      </c>
      <c r="D29" s="186">
        <v>0.13758389261699999</v>
      </c>
    </row>
    <row r="30" spans="2:4" x14ac:dyDescent="0.3">
      <c r="B30" s="145">
        <v>0.65</v>
      </c>
      <c r="C30" s="189">
        <v>0.14804063860700001</v>
      </c>
      <c r="D30" s="186">
        <v>0.127516778523</v>
      </c>
    </row>
    <row r="31" spans="2:4" x14ac:dyDescent="0.3">
      <c r="B31" s="145">
        <v>0.67500000000000004</v>
      </c>
      <c r="C31" s="189">
        <v>0.135703918723</v>
      </c>
      <c r="D31" s="186">
        <v>0.114093959732</v>
      </c>
    </row>
    <row r="32" spans="2:4" x14ac:dyDescent="0.3">
      <c r="B32" s="145">
        <v>0.7</v>
      </c>
      <c r="C32" s="189">
        <v>0.122641509434</v>
      </c>
      <c r="D32" s="186">
        <v>0.10402684563800001</v>
      </c>
    </row>
    <row r="33" spans="2:4" x14ac:dyDescent="0.3">
      <c r="B33" s="145">
        <v>0.72499999999999998</v>
      </c>
      <c r="C33" s="189">
        <v>0.118287373004</v>
      </c>
      <c r="D33" s="186">
        <v>9.0604026845599997E-2</v>
      </c>
    </row>
    <row r="34" spans="2:4" x14ac:dyDescent="0.3">
      <c r="B34" s="145">
        <v>0.75</v>
      </c>
      <c r="C34" s="189">
        <v>0.10304789550100001</v>
      </c>
      <c r="D34" s="186">
        <v>7.3825503355699998E-2</v>
      </c>
    </row>
    <row r="35" spans="2:4" x14ac:dyDescent="0.3">
      <c r="B35" s="145">
        <v>0.77500000000000002</v>
      </c>
      <c r="C35" s="189">
        <v>9.6516690856300005E-2</v>
      </c>
      <c r="D35" s="186">
        <v>6.71140939597E-2</v>
      </c>
    </row>
    <row r="36" spans="2:4" x14ac:dyDescent="0.3">
      <c r="B36" s="145">
        <v>0.8</v>
      </c>
      <c r="C36" s="189">
        <v>7.6923076923100006E-2</v>
      </c>
      <c r="D36" s="186">
        <v>5.0335570469800001E-2</v>
      </c>
    </row>
    <row r="37" spans="2:4" x14ac:dyDescent="0.3">
      <c r="B37" s="145">
        <v>0.82499999999999996</v>
      </c>
      <c r="C37" s="189">
        <v>6.9666182873699994E-2</v>
      </c>
      <c r="D37" s="186">
        <v>4.6979865771800002E-2</v>
      </c>
    </row>
    <row r="38" spans="2:4" x14ac:dyDescent="0.3">
      <c r="B38" s="145">
        <v>0.85</v>
      </c>
      <c r="C38" s="189">
        <v>5.9506531204599998E-2</v>
      </c>
      <c r="D38" s="186">
        <v>4.0268456375800003E-2</v>
      </c>
    </row>
    <row r="39" spans="2:4" x14ac:dyDescent="0.3">
      <c r="B39" s="145">
        <v>0.875</v>
      </c>
      <c r="C39" s="189">
        <v>5.2975326560200001E-2</v>
      </c>
      <c r="D39" s="186">
        <v>3.6912751677900001E-2</v>
      </c>
    </row>
    <row r="40" spans="2:4" x14ac:dyDescent="0.3">
      <c r="B40" s="145">
        <v>0.9</v>
      </c>
      <c r="C40" s="189">
        <v>4.3541364296099998E-2</v>
      </c>
      <c r="D40" s="186">
        <v>2.68456375839E-2</v>
      </c>
    </row>
    <row r="41" spans="2:4" x14ac:dyDescent="0.3">
      <c r="B41" s="145">
        <v>0.92500000000000004</v>
      </c>
      <c r="C41" s="189">
        <v>3.1930333817099997E-2</v>
      </c>
      <c r="D41" s="186">
        <v>2.3489932885900001E-2</v>
      </c>
    </row>
    <row r="42" spans="2:4" x14ac:dyDescent="0.3">
      <c r="B42" s="145">
        <v>0.95</v>
      </c>
      <c r="C42" s="189">
        <v>2.53991291727E-2</v>
      </c>
      <c r="D42" s="186">
        <v>1.0067114094000001E-2</v>
      </c>
    </row>
    <row r="43" spans="2:4" ht="15" thickBot="1" x14ac:dyDescent="0.35">
      <c r="B43" s="148">
        <v>0.97499999999999998</v>
      </c>
      <c r="C43" s="190">
        <v>1.8142235123400002E-2</v>
      </c>
      <c r="D43" s="188">
        <v>3.3557046979900002E-3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ColWidth="12.44140625" defaultRowHeight="14.4" x14ac:dyDescent="0.3"/>
  <cols>
    <col min="1" max="1" width="12.44140625" style="141"/>
    <col min="2" max="2" width="25.21875" style="141" customWidth="1"/>
    <col min="3" max="5" width="16.33203125" style="141" customWidth="1"/>
    <col min="6" max="16384" width="12.44140625" style="141"/>
  </cols>
  <sheetData>
    <row r="1" spans="1:5" x14ac:dyDescent="0.3">
      <c r="A1" s="141" t="s">
        <v>465</v>
      </c>
    </row>
    <row r="3" spans="1:5" ht="15" thickBot="1" x14ac:dyDescent="0.35">
      <c r="C3" s="191" t="s">
        <v>464</v>
      </c>
      <c r="D3" s="192"/>
      <c r="E3" s="171"/>
    </row>
    <row r="4" spans="1:5" x14ac:dyDescent="0.3">
      <c r="B4" s="193" t="s">
        <v>463</v>
      </c>
      <c r="C4" s="194" t="s">
        <v>34</v>
      </c>
      <c r="D4" s="195" t="s">
        <v>35</v>
      </c>
      <c r="E4" s="144" t="s">
        <v>76</v>
      </c>
    </row>
    <row r="5" spans="1:5" x14ac:dyDescent="0.3">
      <c r="B5" s="145">
        <v>0.2</v>
      </c>
      <c r="C5" s="146">
        <v>3.6499999999999998E-2</v>
      </c>
      <c r="D5" s="146">
        <v>6.3100000000000003E-2</v>
      </c>
      <c r="E5" s="196">
        <v>0.26</v>
      </c>
    </row>
    <row r="6" spans="1:5" x14ac:dyDescent="0.3">
      <c r="B6" s="145">
        <v>0.3</v>
      </c>
      <c r="C6" s="146">
        <v>5.0700000000000002E-2</v>
      </c>
      <c r="D6" s="146">
        <v>5.7599999999999998E-2</v>
      </c>
      <c r="E6" s="196">
        <v>0.28999999999999998</v>
      </c>
    </row>
    <row r="7" spans="1:5" x14ac:dyDescent="0.3">
      <c r="B7" s="145">
        <v>0.4</v>
      </c>
      <c r="C7" s="146">
        <v>4.0899999999999999E-2</v>
      </c>
      <c r="D7" s="146">
        <v>5.4100000000000002E-2</v>
      </c>
      <c r="E7" s="196">
        <v>0.19</v>
      </c>
    </row>
    <row r="8" spans="1:5" x14ac:dyDescent="0.3">
      <c r="B8" s="145">
        <v>0.5</v>
      </c>
      <c r="C8" s="197">
        <v>3.3700000000000001E-2</v>
      </c>
      <c r="D8" s="197">
        <v>5.16E-2</v>
      </c>
      <c r="E8" s="196">
        <v>7.8E-2</v>
      </c>
    </row>
    <row r="9" spans="1:5" x14ac:dyDescent="0.3">
      <c r="B9" s="145">
        <v>0.6</v>
      </c>
      <c r="C9" s="197">
        <v>2.87E-2</v>
      </c>
      <c r="D9" s="197">
        <v>4.7399999999999998E-2</v>
      </c>
      <c r="E9" s="196">
        <v>2.8000000000000001E-2</v>
      </c>
    </row>
    <row r="10" spans="1:5" x14ac:dyDescent="0.3">
      <c r="B10" s="145">
        <v>0.7</v>
      </c>
      <c r="C10" s="197">
        <v>2.47E-2</v>
      </c>
      <c r="D10" s="197">
        <v>4.6199999999999998E-2</v>
      </c>
      <c r="E10" s="196">
        <v>1.0999999999999999E-2</v>
      </c>
    </row>
    <row r="11" spans="1:5" x14ac:dyDescent="0.3">
      <c r="B11" s="145">
        <v>0.8</v>
      </c>
      <c r="C11" s="197">
        <v>2.3300000000000001E-2</v>
      </c>
      <c r="D11" s="197">
        <v>4.5900000000000003E-2</v>
      </c>
      <c r="E11" s="196">
        <v>5.4999999999999997E-3</v>
      </c>
    </row>
    <row r="12" spans="1:5" x14ac:dyDescent="0.3">
      <c r="B12" s="145">
        <v>0.9</v>
      </c>
      <c r="C12" s="197">
        <v>2.29E-2</v>
      </c>
      <c r="D12" s="197">
        <v>4.5400000000000003E-2</v>
      </c>
      <c r="E12" s="196">
        <v>3.5000000000000001E-3</v>
      </c>
    </row>
    <row r="13" spans="1:5" ht="15" thickBot="1" x14ac:dyDescent="0.35">
      <c r="B13" s="148">
        <v>1</v>
      </c>
      <c r="C13" s="149">
        <v>2.29E-2</v>
      </c>
      <c r="D13" s="149">
        <v>4.5400000000000003E-2</v>
      </c>
      <c r="E13" s="150">
        <v>3.5000000000000001E-3</v>
      </c>
    </row>
  </sheetData>
  <mergeCells count="1">
    <mergeCell ref="C3:D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Ruler="0" workbookViewId="0"/>
  </sheetViews>
  <sheetFormatPr defaultColWidth="12.44140625" defaultRowHeight="14.4" x14ac:dyDescent="0.3"/>
  <cols>
    <col min="1" max="1" width="12.44140625" style="141"/>
    <col min="2" max="2" width="20.77734375" style="141" customWidth="1"/>
    <col min="3" max="5" width="16.33203125" style="141" customWidth="1"/>
    <col min="6" max="16384" width="12.44140625" style="141"/>
  </cols>
  <sheetData>
    <row r="1" spans="1:5" x14ac:dyDescent="0.3">
      <c r="A1" s="141" t="s">
        <v>467</v>
      </c>
    </row>
    <row r="3" spans="1:5" ht="15" thickBot="1" x14ac:dyDescent="0.35">
      <c r="C3" s="191" t="s">
        <v>464</v>
      </c>
      <c r="D3" s="192"/>
    </row>
    <row r="4" spans="1:5" x14ac:dyDescent="0.3">
      <c r="B4" s="142" t="s">
        <v>466</v>
      </c>
      <c r="C4" s="198" t="s">
        <v>34</v>
      </c>
      <c r="D4" s="143" t="s">
        <v>35</v>
      </c>
      <c r="E4" s="144" t="s">
        <v>76</v>
      </c>
    </row>
    <row r="5" spans="1:5" x14ac:dyDescent="0.3">
      <c r="B5" s="145">
        <v>1</v>
      </c>
      <c r="C5" s="146">
        <v>5.62E-2</v>
      </c>
      <c r="D5" s="146">
        <v>7.4700000000000003E-2</v>
      </c>
      <c r="E5" s="147">
        <v>0.12</v>
      </c>
    </row>
    <row r="6" spans="1:5" x14ac:dyDescent="0.3">
      <c r="B6" s="145">
        <v>2</v>
      </c>
      <c r="C6" s="146">
        <v>4.9399999999999999E-2</v>
      </c>
      <c r="D6" s="146">
        <v>7.0300000000000001E-2</v>
      </c>
      <c r="E6" s="147">
        <v>0.16</v>
      </c>
    </row>
    <row r="7" spans="1:5" x14ac:dyDescent="0.3">
      <c r="B7" s="145">
        <v>3</v>
      </c>
      <c r="C7" s="146">
        <v>4.4600000000000001E-2</v>
      </c>
      <c r="D7" s="146">
        <v>6.8900000000000003E-2</v>
      </c>
      <c r="E7" s="147">
        <v>0.19</v>
      </c>
    </row>
    <row r="8" spans="1:5" x14ac:dyDescent="0.3">
      <c r="B8" s="145">
        <v>4</v>
      </c>
      <c r="C8" s="146">
        <v>3.7199999999999997E-2</v>
      </c>
      <c r="D8" s="146">
        <v>6.2700000000000006E-2</v>
      </c>
      <c r="E8" s="147">
        <v>5.8999999999999997E-2</v>
      </c>
    </row>
    <row r="9" spans="1:5" x14ac:dyDescent="0.3">
      <c r="B9" s="145">
        <v>5</v>
      </c>
      <c r="C9" s="146">
        <v>3.2599999999999997E-2</v>
      </c>
      <c r="D9" s="146">
        <v>5.7099999999999998E-2</v>
      </c>
      <c r="E9" s="147">
        <v>1.6E-2</v>
      </c>
    </row>
    <row r="10" spans="1:5" x14ac:dyDescent="0.3">
      <c r="B10" s="145">
        <v>6</v>
      </c>
      <c r="C10" s="146">
        <v>3.0499999999999999E-2</v>
      </c>
      <c r="D10" s="199">
        <v>5.5E-2</v>
      </c>
      <c r="E10" s="147">
        <v>1.2999999999999999E-2</v>
      </c>
    </row>
    <row r="11" spans="1:5" x14ac:dyDescent="0.3">
      <c r="B11" s="145">
        <v>7</v>
      </c>
      <c r="C11" s="146">
        <v>2.92E-2</v>
      </c>
      <c r="D11" s="146">
        <v>5.3699999999999998E-2</v>
      </c>
      <c r="E11" s="147">
        <v>1.0999999999999999E-2</v>
      </c>
    </row>
    <row r="12" spans="1:5" x14ac:dyDescent="0.3">
      <c r="B12" s="145">
        <v>8</v>
      </c>
      <c r="C12" s="146">
        <v>2.53E-2</v>
      </c>
      <c r="D12" s="146">
        <v>5.16E-2</v>
      </c>
      <c r="E12" s="200">
        <v>9.6000000000000002E-4</v>
      </c>
    </row>
    <row r="13" spans="1:5" x14ac:dyDescent="0.3">
      <c r="B13" s="145">
        <v>9</v>
      </c>
      <c r="C13" s="146">
        <v>2.4899999999999999E-2</v>
      </c>
      <c r="D13" s="146">
        <v>5.0500000000000003E-2</v>
      </c>
      <c r="E13" s="147">
        <v>1.5E-3</v>
      </c>
    </row>
    <row r="14" spans="1:5" ht="15" thickBot="1" x14ac:dyDescent="0.35">
      <c r="B14" s="148">
        <v>10</v>
      </c>
      <c r="C14" s="149">
        <v>2.3900000000000001E-2</v>
      </c>
      <c r="D14" s="149">
        <v>4.8599999999999997E-2</v>
      </c>
      <c r="E14" s="150">
        <v>1.2999999999999999E-3</v>
      </c>
    </row>
  </sheetData>
  <mergeCells count="1">
    <mergeCell ref="C3:D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zoomScaleNormal="100" workbookViewId="0"/>
  </sheetViews>
  <sheetFormatPr defaultRowHeight="14.4" x14ac:dyDescent="0.3"/>
  <cols>
    <col min="1" max="1" width="8.88671875" style="141"/>
    <col min="2" max="3" width="14.109375" style="141" customWidth="1"/>
    <col min="4" max="4" width="18.5546875" style="141" bestFit="1" customWidth="1"/>
    <col min="5" max="14" width="18.5546875" style="141" customWidth="1"/>
    <col min="15" max="15" width="18.5546875" style="141" bestFit="1" customWidth="1"/>
    <col min="16" max="16384" width="8.88671875" style="141"/>
  </cols>
  <sheetData>
    <row r="1" spans="1:15" x14ac:dyDescent="0.3">
      <c r="A1" s="141" t="s">
        <v>475</v>
      </c>
    </row>
    <row r="3" spans="1:15" ht="15" thickBot="1" x14ac:dyDescent="0.35">
      <c r="B3" s="141" t="s">
        <v>474</v>
      </c>
    </row>
    <row r="4" spans="1:15" ht="16.2" x14ac:dyDescent="0.3">
      <c r="B4" s="201"/>
      <c r="C4" s="202"/>
      <c r="D4" s="203" t="s">
        <v>472</v>
      </c>
      <c r="E4" s="154"/>
      <c r="F4" s="155"/>
      <c r="G4" s="204" t="s">
        <v>476</v>
      </c>
      <c r="H4" s="205"/>
      <c r="I4" s="206"/>
      <c r="J4" s="203" t="s">
        <v>477</v>
      </c>
      <c r="K4" s="154"/>
      <c r="L4" s="155"/>
      <c r="M4" s="154" t="s">
        <v>478</v>
      </c>
      <c r="N4" s="154"/>
      <c r="O4" s="155"/>
    </row>
    <row r="5" spans="1:15" ht="15" thickBot="1" x14ac:dyDescent="0.35">
      <c r="B5" s="207" t="s">
        <v>471</v>
      </c>
      <c r="C5" s="208" t="s">
        <v>85</v>
      </c>
      <c r="D5" s="207" t="s">
        <v>470</v>
      </c>
      <c r="E5" s="209" t="s">
        <v>469</v>
      </c>
      <c r="F5" s="208" t="s">
        <v>456</v>
      </c>
      <c r="G5" s="207" t="s">
        <v>470</v>
      </c>
      <c r="H5" s="209" t="s">
        <v>469</v>
      </c>
      <c r="I5" s="208" t="s">
        <v>456</v>
      </c>
      <c r="J5" s="207" t="s">
        <v>470</v>
      </c>
      <c r="K5" s="209" t="s">
        <v>469</v>
      </c>
      <c r="L5" s="208" t="s">
        <v>456</v>
      </c>
      <c r="M5" s="209" t="s">
        <v>470</v>
      </c>
      <c r="N5" s="209" t="s">
        <v>469</v>
      </c>
      <c r="O5" s="208" t="s">
        <v>456</v>
      </c>
    </row>
    <row r="6" spans="1:15" x14ac:dyDescent="0.3">
      <c r="B6" s="210" t="s">
        <v>468</v>
      </c>
      <c r="C6" s="211" t="s">
        <v>87</v>
      </c>
      <c r="D6" s="210">
        <v>295</v>
      </c>
      <c r="E6" s="212">
        <v>1639</v>
      </c>
      <c r="F6" s="213">
        <f>D6/E6</f>
        <v>0.17998779743746188</v>
      </c>
      <c r="G6" s="210">
        <v>110</v>
      </c>
      <c r="H6" s="212">
        <v>687</v>
      </c>
      <c r="I6" s="213">
        <f>G6/H6</f>
        <v>0.16011644832605532</v>
      </c>
      <c r="J6" s="210">
        <v>102</v>
      </c>
      <c r="K6" s="212">
        <v>629</v>
      </c>
      <c r="L6" s="213">
        <f>J6/K6</f>
        <v>0.16216216216216217</v>
      </c>
      <c r="M6" s="212">
        <v>84</v>
      </c>
      <c r="N6" s="212">
        <v>554</v>
      </c>
      <c r="O6" s="213">
        <f>M6/N6</f>
        <v>0.15162454873646208</v>
      </c>
    </row>
    <row r="7" spans="1:15" x14ac:dyDescent="0.3">
      <c r="B7" s="210" t="s">
        <v>479</v>
      </c>
      <c r="C7" s="211" t="s">
        <v>87</v>
      </c>
      <c r="D7" s="210">
        <v>123</v>
      </c>
      <c r="E7" s="212">
        <v>774</v>
      </c>
      <c r="F7" s="213">
        <f>D7/E7</f>
        <v>0.15891472868217055</v>
      </c>
      <c r="G7" s="210">
        <v>79</v>
      </c>
      <c r="H7" s="212">
        <v>486</v>
      </c>
      <c r="I7" s="213">
        <f>G7/H7</f>
        <v>0.16255144032921812</v>
      </c>
      <c r="J7" s="210">
        <v>74</v>
      </c>
      <c r="K7" s="212">
        <v>449</v>
      </c>
      <c r="L7" s="213">
        <f>J7/K7</f>
        <v>0.16481069042316257</v>
      </c>
      <c r="M7" s="212">
        <v>64</v>
      </c>
      <c r="N7" s="212">
        <v>404</v>
      </c>
      <c r="O7" s="213">
        <f>M7/N7</f>
        <v>0.15841584158415842</v>
      </c>
    </row>
    <row r="8" spans="1:15" x14ac:dyDescent="0.3">
      <c r="B8" s="210" t="s">
        <v>468</v>
      </c>
      <c r="C8" s="211" t="s">
        <v>88</v>
      </c>
      <c r="D8" s="210">
        <v>295</v>
      </c>
      <c r="E8" s="212">
        <v>1639</v>
      </c>
      <c r="F8" s="213">
        <f>D8/E8</f>
        <v>0.17998779743746188</v>
      </c>
      <c r="G8" s="210">
        <v>91</v>
      </c>
      <c r="H8" s="212">
        <v>564</v>
      </c>
      <c r="I8" s="213">
        <f>G8/H8</f>
        <v>0.16134751773049646</v>
      </c>
      <c r="J8" s="210">
        <v>83</v>
      </c>
      <c r="K8" s="212">
        <v>506</v>
      </c>
      <c r="L8" s="213">
        <f>J8/K8</f>
        <v>0.16403162055335968</v>
      </c>
      <c r="M8" s="212">
        <v>71</v>
      </c>
      <c r="N8" s="212">
        <v>454</v>
      </c>
      <c r="O8" s="213">
        <f>M8/N8</f>
        <v>0.15638766519823788</v>
      </c>
    </row>
    <row r="9" spans="1:15" ht="15" thickBot="1" x14ac:dyDescent="0.35">
      <c r="B9" s="207" t="s">
        <v>479</v>
      </c>
      <c r="C9" s="208" t="s">
        <v>88</v>
      </c>
      <c r="D9" s="207">
        <v>123</v>
      </c>
      <c r="E9" s="209">
        <v>774</v>
      </c>
      <c r="F9" s="214">
        <f>D9/E9</f>
        <v>0.15891472868217055</v>
      </c>
      <c r="G9" s="207">
        <v>82</v>
      </c>
      <c r="H9" s="209">
        <v>518</v>
      </c>
      <c r="I9" s="214">
        <f>G9/H9</f>
        <v>0.15830115830115829</v>
      </c>
      <c r="J9" s="207">
        <v>74</v>
      </c>
      <c r="K9" s="209">
        <v>466</v>
      </c>
      <c r="L9" s="214">
        <f>J9/K9</f>
        <v>0.15879828326180256</v>
      </c>
      <c r="M9" s="209">
        <v>63</v>
      </c>
      <c r="N9" s="209">
        <v>418</v>
      </c>
      <c r="O9" s="214">
        <f>M9/N9</f>
        <v>0.15071770334928231</v>
      </c>
    </row>
    <row r="12" spans="1:15" ht="15" thickBot="1" x14ac:dyDescent="0.35">
      <c r="B12" s="141" t="s">
        <v>473</v>
      </c>
    </row>
    <row r="13" spans="1:15" ht="16.2" x14ac:dyDescent="0.3">
      <c r="B13" s="201"/>
      <c r="C13" s="202"/>
      <c r="D13" s="203" t="s">
        <v>472</v>
      </c>
      <c r="E13" s="154"/>
      <c r="F13" s="155"/>
      <c r="G13" s="204" t="s">
        <v>476</v>
      </c>
      <c r="H13" s="205"/>
      <c r="I13" s="206"/>
      <c r="J13" s="203" t="s">
        <v>477</v>
      </c>
      <c r="K13" s="154"/>
      <c r="L13" s="155"/>
      <c r="M13" s="154" t="s">
        <v>478</v>
      </c>
      <c r="N13" s="154"/>
      <c r="O13" s="155"/>
    </row>
    <row r="14" spans="1:15" ht="15" thickBot="1" x14ac:dyDescent="0.35">
      <c r="B14" s="207" t="s">
        <v>471</v>
      </c>
      <c r="C14" s="208" t="s">
        <v>85</v>
      </c>
      <c r="D14" s="207" t="s">
        <v>470</v>
      </c>
      <c r="E14" s="209" t="s">
        <v>469</v>
      </c>
      <c r="F14" s="208" t="s">
        <v>456</v>
      </c>
      <c r="G14" s="207" t="s">
        <v>470</v>
      </c>
      <c r="H14" s="209" t="s">
        <v>469</v>
      </c>
      <c r="I14" s="208" t="s">
        <v>456</v>
      </c>
      <c r="J14" s="207" t="s">
        <v>470</v>
      </c>
      <c r="K14" s="209" t="s">
        <v>469</v>
      </c>
      <c r="L14" s="208" t="s">
        <v>456</v>
      </c>
      <c r="M14" s="209" t="s">
        <v>470</v>
      </c>
      <c r="N14" s="209" t="s">
        <v>469</v>
      </c>
      <c r="O14" s="208" t="s">
        <v>456</v>
      </c>
    </row>
    <row r="15" spans="1:15" x14ac:dyDescent="0.3">
      <c r="B15" s="210" t="s">
        <v>468</v>
      </c>
      <c r="C15" s="211" t="s">
        <v>87</v>
      </c>
      <c r="D15" s="210">
        <v>295</v>
      </c>
      <c r="E15" s="212">
        <v>1639</v>
      </c>
      <c r="F15" s="213">
        <f>D15/E15</f>
        <v>0.17998779743746188</v>
      </c>
      <c r="G15" s="210">
        <v>110</v>
      </c>
      <c r="H15" s="212">
        <v>688</v>
      </c>
      <c r="I15" s="213">
        <f>G15/H15</f>
        <v>0.15988372093023256</v>
      </c>
      <c r="J15" s="210">
        <v>102</v>
      </c>
      <c r="K15" s="212">
        <v>633</v>
      </c>
      <c r="L15" s="213">
        <f>J15/K15</f>
        <v>0.16113744075829384</v>
      </c>
      <c r="M15" s="212">
        <v>84</v>
      </c>
      <c r="N15" s="212">
        <v>557</v>
      </c>
      <c r="O15" s="213">
        <f>M15/N15</f>
        <v>0.15080789946140036</v>
      </c>
    </row>
    <row r="16" spans="1:15" x14ac:dyDescent="0.3">
      <c r="B16" s="210" t="s">
        <v>479</v>
      </c>
      <c r="C16" s="211" t="s">
        <v>87</v>
      </c>
      <c r="D16" s="210">
        <v>123</v>
      </c>
      <c r="E16" s="212">
        <v>774</v>
      </c>
      <c r="F16" s="213">
        <f>D16/E16</f>
        <v>0.15891472868217055</v>
      </c>
      <c r="G16" s="210">
        <v>79</v>
      </c>
      <c r="H16" s="212">
        <v>487</v>
      </c>
      <c r="I16" s="213">
        <f>G16/H16</f>
        <v>0.16221765913757699</v>
      </c>
      <c r="J16" s="210">
        <v>74</v>
      </c>
      <c r="K16" s="212">
        <v>453</v>
      </c>
      <c r="L16" s="213">
        <f>J16/K16</f>
        <v>0.16335540838852097</v>
      </c>
      <c r="M16" s="212">
        <v>64</v>
      </c>
      <c r="N16" s="212">
        <v>407</v>
      </c>
      <c r="O16" s="213">
        <f>M16/N16</f>
        <v>0.15724815724815724</v>
      </c>
    </row>
    <row r="17" spans="2:15" x14ac:dyDescent="0.3">
      <c r="B17" s="210" t="s">
        <v>468</v>
      </c>
      <c r="C17" s="211" t="s">
        <v>88</v>
      </c>
      <c r="D17" s="210">
        <v>295</v>
      </c>
      <c r="E17" s="212">
        <v>1639</v>
      </c>
      <c r="F17" s="213">
        <f>D17/E17</f>
        <v>0.17998779743746188</v>
      </c>
      <c r="G17" s="210">
        <v>91</v>
      </c>
      <c r="H17" s="212">
        <v>564</v>
      </c>
      <c r="I17" s="213">
        <f>G17/H17</f>
        <v>0.16134751773049646</v>
      </c>
      <c r="J17" s="210">
        <v>83</v>
      </c>
      <c r="K17" s="212">
        <v>508</v>
      </c>
      <c r="L17" s="213">
        <f>J17/K17</f>
        <v>0.16338582677165353</v>
      </c>
      <c r="M17" s="212">
        <v>71</v>
      </c>
      <c r="N17" s="212">
        <v>455</v>
      </c>
      <c r="O17" s="213">
        <f>M17/N17</f>
        <v>0.15604395604395604</v>
      </c>
    </row>
    <row r="18" spans="2:15" ht="15" thickBot="1" x14ac:dyDescent="0.35">
      <c r="B18" s="207" t="s">
        <v>479</v>
      </c>
      <c r="C18" s="208" t="s">
        <v>88</v>
      </c>
      <c r="D18" s="207">
        <v>123</v>
      </c>
      <c r="E18" s="209">
        <v>774</v>
      </c>
      <c r="F18" s="214">
        <f>D18/E18</f>
        <v>0.15891472868217055</v>
      </c>
      <c r="G18" s="207">
        <v>82</v>
      </c>
      <c r="H18" s="209">
        <v>518</v>
      </c>
      <c r="I18" s="214">
        <f>G18/H18</f>
        <v>0.15830115830115829</v>
      </c>
      <c r="J18" s="207">
        <v>74</v>
      </c>
      <c r="K18" s="209">
        <v>468</v>
      </c>
      <c r="L18" s="214">
        <f>J18/K18</f>
        <v>0.15811965811965811</v>
      </c>
      <c r="M18" s="209">
        <v>63</v>
      </c>
      <c r="N18" s="209">
        <v>419</v>
      </c>
      <c r="O18" s="214">
        <f>M18/N18</f>
        <v>0.15035799522673032</v>
      </c>
    </row>
  </sheetData>
  <mergeCells count="8">
    <mergeCell ref="G4:I4"/>
    <mergeCell ref="J4:L4"/>
    <mergeCell ref="M4:O4"/>
    <mergeCell ref="D4:F4"/>
    <mergeCell ref="D13:F13"/>
    <mergeCell ref="G13:I13"/>
    <mergeCell ref="J13:L13"/>
    <mergeCell ref="M13:O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/>
  </sheetViews>
  <sheetFormatPr defaultRowHeight="14.4" x14ac:dyDescent="0.3"/>
  <cols>
    <col min="2" max="2" width="15.5546875" customWidth="1"/>
    <col min="4" max="4" width="17.77734375" bestFit="1" customWidth="1"/>
    <col min="5" max="5" width="19.44140625" customWidth="1"/>
  </cols>
  <sheetData>
    <row r="1" spans="1:9" x14ac:dyDescent="0.3">
      <c r="A1" t="s">
        <v>42</v>
      </c>
    </row>
    <row r="2" spans="1:9" ht="15" thickBot="1" x14ac:dyDescent="0.35"/>
    <row r="3" spans="1:9" x14ac:dyDescent="0.3">
      <c r="B3" s="114" t="s">
        <v>12</v>
      </c>
      <c r="C3" s="14"/>
      <c r="D3" s="116" t="s">
        <v>25</v>
      </c>
      <c r="E3" s="117"/>
      <c r="F3" s="118" t="s">
        <v>26</v>
      </c>
      <c r="G3" s="118"/>
      <c r="H3" s="118"/>
      <c r="I3" s="119"/>
    </row>
    <row r="4" spans="1:9" x14ac:dyDescent="0.3">
      <c r="B4" s="115"/>
      <c r="C4" s="15" t="s">
        <v>27</v>
      </c>
      <c r="D4" s="16" t="s">
        <v>28</v>
      </c>
      <c r="E4" s="17" t="s">
        <v>29</v>
      </c>
      <c r="F4" s="18" t="s">
        <v>30</v>
      </c>
      <c r="G4" s="18" t="s">
        <v>31</v>
      </c>
      <c r="H4" s="18" t="s">
        <v>32</v>
      </c>
      <c r="I4" s="19" t="s">
        <v>33</v>
      </c>
    </row>
    <row r="5" spans="1:9" x14ac:dyDescent="0.3">
      <c r="B5" s="20" t="s">
        <v>34</v>
      </c>
      <c r="C5" s="21">
        <v>108</v>
      </c>
      <c r="D5" s="22">
        <v>24</v>
      </c>
      <c r="E5" s="23">
        <v>21</v>
      </c>
      <c r="F5" s="5">
        <v>173</v>
      </c>
      <c r="G5" s="5">
        <v>70</v>
      </c>
      <c r="H5" s="5">
        <v>35</v>
      </c>
      <c r="I5" s="6">
        <v>20</v>
      </c>
    </row>
    <row r="6" spans="1:9" x14ac:dyDescent="0.3">
      <c r="B6" s="20" t="s">
        <v>35</v>
      </c>
      <c r="C6" s="24">
        <v>96</v>
      </c>
      <c r="D6" s="25">
        <v>45</v>
      </c>
      <c r="E6" s="26">
        <v>74</v>
      </c>
      <c r="F6" s="5">
        <v>692</v>
      </c>
      <c r="G6" s="5">
        <v>320</v>
      </c>
      <c r="H6" s="5">
        <v>178</v>
      </c>
      <c r="I6" s="6">
        <v>188</v>
      </c>
    </row>
    <row r="7" spans="1:9" x14ac:dyDescent="0.3">
      <c r="B7" s="20" t="s">
        <v>36</v>
      </c>
      <c r="C7" s="24">
        <v>204</v>
      </c>
      <c r="D7" s="25">
        <v>69</v>
      </c>
      <c r="E7" s="26">
        <v>95</v>
      </c>
      <c r="F7" s="5">
        <v>865</v>
      </c>
      <c r="G7" s="5">
        <v>390</v>
      </c>
      <c r="H7" s="5">
        <v>213</v>
      </c>
      <c r="I7" s="6">
        <v>208</v>
      </c>
    </row>
    <row r="8" spans="1:9" ht="15" thickBot="1" x14ac:dyDescent="0.35">
      <c r="B8" s="27" t="s">
        <v>37</v>
      </c>
      <c r="C8" s="28">
        <f>C5/C7</f>
        <v>0.52941176470588236</v>
      </c>
      <c r="D8" s="29">
        <v>0.34799999999999998</v>
      </c>
      <c r="E8" s="30">
        <v>0.221</v>
      </c>
      <c r="F8" s="31">
        <v>0.2</v>
      </c>
      <c r="G8" s="8">
        <v>0.17899999999999999</v>
      </c>
      <c r="H8" s="8">
        <v>0.16400000000000001</v>
      </c>
      <c r="I8" s="9">
        <v>9.6000000000000002E-2</v>
      </c>
    </row>
    <row r="9" spans="1:9" ht="15" thickBot="1" x14ac:dyDescent="0.35"/>
    <row r="10" spans="1:9" x14ac:dyDescent="0.3">
      <c r="B10" s="99" t="s">
        <v>20</v>
      </c>
      <c r="C10" s="102" t="s">
        <v>38</v>
      </c>
      <c r="D10" s="104"/>
      <c r="E10" s="103"/>
      <c r="F10" s="32">
        <v>1.9300000000000001E-3</v>
      </c>
      <c r="G10" s="33"/>
    </row>
    <row r="11" spans="1:9" x14ac:dyDescent="0.3">
      <c r="B11" s="100"/>
      <c r="C11" s="106" t="s">
        <v>39</v>
      </c>
      <c r="D11" s="108"/>
      <c r="E11" s="107"/>
      <c r="F11" s="34">
        <v>3.5999999999999997E-2</v>
      </c>
      <c r="G11" s="33"/>
    </row>
    <row r="12" spans="1:9" x14ac:dyDescent="0.3">
      <c r="B12" s="100"/>
      <c r="C12" s="106" t="s">
        <v>40</v>
      </c>
      <c r="D12" s="108"/>
      <c r="E12" s="107"/>
      <c r="F12" s="34">
        <v>0.31</v>
      </c>
      <c r="G12" s="33"/>
    </row>
    <row r="13" spans="1:9" ht="15" thickBot="1" x14ac:dyDescent="0.35">
      <c r="B13" s="101"/>
      <c r="C13" s="110" t="s">
        <v>41</v>
      </c>
      <c r="D13" s="120"/>
      <c r="E13" s="111"/>
      <c r="F13" s="13">
        <v>5.4000000000000003E-3</v>
      </c>
      <c r="G13" s="35"/>
    </row>
  </sheetData>
  <mergeCells count="8">
    <mergeCell ref="B3:B4"/>
    <mergeCell ref="D3:E3"/>
    <mergeCell ref="F3:I3"/>
    <mergeCell ref="B10:B13"/>
    <mergeCell ref="C10:E10"/>
    <mergeCell ref="C11:E11"/>
    <mergeCell ref="C12:E12"/>
    <mergeCell ref="C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4.4" x14ac:dyDescent="0.3"/>
  <cols>
    <col min="2" max="2" width="20.109375" customWidth="1"/>
    <col min="3" max="3" width="12" bestFit="1" customWidth="1"/>
  </cols>
  <sheetData>
    <row r="1" spans="1:3" x14ac:dyDescent="0.3">
      <c r="A1" t="s">
        <v>46</v>
      </c>
    </row>
    <row r="2" spans="1:3" ht="15" thickBot="1" x14ac:dyDescent="0.35"/>
    <row r="3" spans="1:3" x14ac:dyDescent="0.3">
      <c r="B3" s="1" t="s">
        <v>12</v>
      </c>
      <c r="C3" s="3" t="s">
        <v>43</v>
      </c>
    </row>
    <row r="4" spans="1:3" x14ac:dyDescent="0.3">
      <c r="B4" s="4" t="s">
        <v>35</v>
      </c>
      <c r="C4" s="6">
        <v>571</v>
      </c>
    </row>
    <row r="5" spans="1:3" x14ac:dyDescent="0.3">
      <c r="B5" s="4" t="s">
        <v>44</v>
      </c>
      <c r="C5" s="6">
        <v>116</v>
      </c>
    </row>
    <row r="6" spans="1:3" ht="15" thickBot="1" x14ac:dyDescent="0.35">
      <c r="B6" s="7" t="s">
        <v>45</v>
      </c>
      <c r="C6" s="9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4.4" x14ac:dyDescent="0.3"/>
  <cols>
    <col min="2" max="2" width="26.5546875" customWidth="1"/>
    <col min="3" max="3" width="21" customWidth="1"/>
    <col min="4" max="4" width="19.5546875" customWidth="1"/>
  </cols>
  <sheetData>
    <row r="1" spans="1:5" x14ac:dyDescent="0.3">
      <c r="A1" t="s">
        <v>50</v>
      </c>
    </row>
    <row r="2" spans="1:5" ht="15" thickBot="1" x14ac:dyDescent="0.35"/>
    <row r="3" spans="1:5" x14ac:dyDescent="0.3">
      <c r="B3" s="1" t="s">
        <v>12</v>
      </c>
      <c r="C3" s="3" t="s">
        <v>47</v>
      </c>
    </row>
    <row r="4" spans="1:5" x14ac:dyDescent="0.3">
      <c r="B4" s="4" t="s">
        <v>35</v>
      </c>
      <c r="C4" s="36">
        <v>2.0999999999999999E-3</v>
      </c>
    </row>
    <row r="5" spans="1:5" x14ac:dyDescent="0.3">
      <c r="B5" s="4" t="s">
        <v>44</v>
      </c>
      <c r="C5" s="36">
        <v>8.4999999999999995E-4</v>
      </c>
    </row>
    <row r="6" spans="1:5" ht="15" thickBot="1" x14ac:dyDescent="0.35">
      <c r="B6" s="7" t="s">
        <v>45</v>
      </c>
      <c r="C6" s="37">
        <v>3.4000000000000002E-4</v>
      </c>
    </row>
    <row r="7" spans="1:5" ht="15" thickBot="1" x14ac:dyDescent="0.35"/>
    <row r="8" spans="1:5" x14ac:dyDescent="0.3">
      <c r="B8" s="121" t="s">
        <v>20</v>
      </c>
      <c r="C8" s="123" t="s">
        <v>48</v>
      </c>
      <c r="D8" s="124"/>
      <c r="E8" s="38">
        <v>6.7000000000000002E-3</v>
      </c>
    </row>
    <row r="9" spans="1:5" ht="15" thickBot="1" x14ac:dyDescent="0.35">
      <c r="B9" s="122"/>
      <c r="C9" s="125" t="s">
        <v>49</v>
      </c>
      <c r="D9" s="126"/>
      <c r="E9" s="39">
        <v>0.2</v>
      </c>
    </row>
  </sheetData>
  <mergeCells count="3">
    <mergeCell ref="B8:B9"/>
    <mergeCell ref="C8:D8"/>
    <mergeCell ref="C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4.4" x14ac:dyDescent="0.3"/>
  <cols>
    <col min="2" max="2" width="16" bestFit="1" customWidth="1"/>
    <col min="3" max="3" width="25.77734375" customWidth="1"/>
    <col min="4" max="4" width="19.44140625" customWidth="1"/>
  </cols>
  <sheetData>
    <row r="1" spans="1:5" x14ac:dyDescent="0.3">
      <c r="A1" t="s">
        <v>52</v>
      </c>
    </row>
    <row r="2" spans="1:5" ht="15" thickBot="1" x14ac:dyDescent="0.35"/>
    <row r="3" spans="1:5" x14ac:dyDescent="0.3">
      <c r="B3" s="1" t="s">
        <v>12</v>
      </c>
      <c r="C3" s="3" t="s">
        <v>51</v>
      </c>
    </row>
    <row r="4" spans="1:5" x14ac:dyDescent="0.3">
      <c r="B4" s="4" t="s">
        <v>35</v>
      </c>
      <c r="C4" s="40">
        <v>58</v>
      </c>
    </row>
    <row r="5" spans="1:5" x14ac:dyDescent="0.3">
      <c r="B5" s="4" t="s">
        <v>44</v>
      </c>
      <c r="C5" s="40">
        <v>83</v>
      </c>
    </row>
    <row r="6" spans="1:5" ht="15" thickBot="1" x14ac:dyDescent="0.35">
      <c r="B6" s="7" t="s">
        <v>45</v>
      </c>
      <c r="C6" s="41">
        <v>81</v>
      </c>
    </row>
    <row r="7" spans="1:5" ht="15" thickBot="1" x14ac:dyDescent="0.35"/>
    <row r="8" spans="1:5" x14ac:dyDescent="0.3">
      <c r="B8" s="121" t="s">
        <v>20</v>
      </c>
      <c r="C8" s="123" t="s">
        <v>48</v>
      </c>
      <c r="D8" s="124"/>
      <c r="E8" s="38">
        <v>9.2999999999999992E-3</v>
      </c>
    </row>
    <row r="9" spans="1:5" ht="15" thickBot="1" x14ac:dyDescent="0.35">
      <c r="B9" s="122"/>
      <c r="C9" s="125" t="s">
        <v>49</v>
      </c>
      <c r="D9" s="126"/>
      <c r="E9" s="39">
        <v>0.99</v>
      </c>
    </row>
  </sheetData>
  <mergeCells count="3">
    <mergeCell ref="B8:B9"/>
    <mergeCell ref="C8:D8"/>
    <mergeCell ref="C9:D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4.4" x14ac:dyDescent="0.3"/>
  <cols>
    <col min="2" max="2" width="16" bestFit="1" customWidth="1"/>
    <col min="3" max="3" width="25.5546875" customWidth="1"/>
    <col min="4" max="4" width="14.5546875" customWidth="1"/>
  </cols>
  <sheetData>
    <row r="1" spans="1:5" x14ac:dyDescent="0.3">
      <c r="A1" t="s">
        <v>54</v>
      </c>
    </row>
    <row r="2" spans="1:5" ht="15" thickBot="1" x14ac:dyDescent="0.35"/>
    <row r="3" spans="1:5" x14ac:dyDescent="0.3">
      <c r="B3" s="1" t="s">
        <v>12</v>
      </c>
      <c r="C3" s="3" t="s">
        <v>53</v>
      </c>
    </row>
    <row r="4" spans="1:5" x14ac:dyDescent="0.3">
      <c r="B4" s="4" t="s">
        <v>35</v>
      </c>
      <c r="C4" s="42">
        <v>0.04</v>
      </c>
    </row>
    <row r="5" spans="1:5" x14ac:dyDescent="0.3">
      <c r="B5" s="4" t="s">
        <v>44</v>
      </c>
      <c r="C5" s="6">
        <v>0.78600000000000003</v>
      </c>
    </row>
    <row r="6" spans="1:5" ht="15" thickBot="1" x14ac:dyDescent="0.35">
      <c r="B6" s="7" t="s">
        <v>45</v>
      </c>
      <c r="C6" s="9">
        <v>0.996</v>
      </c>
    </row>
    <row r="7" spans="1:5" ht="15" thickBot="1" x14ac:dyDescent="0.35"/>
    <row r="8" spans="1:5" x14ac:dyDescent="0.3">
      <c r="B8" s="121" t="s">
        <v>20</v>
      </c>
      <c r="C8" s="123" t="s">
        <v>48</v>
      </c>
      <c r="D8" s="124"/>
      <c r="E8" s="43">
        <v>1.4E-5</v>
      </c>
    </row>
    <row r="9" spans="1:5" ht="15" thickBot="1" x14ac:dyDescent="0.35">
      <c r="B9" s="122"/>
      <c r="C9" s="125" t="s">
        <v>49</v>
      </c>
      <c r="D9" s="126"/>
      <c r="E9" s="9">
        <v>1.6999999999999999E-3</v>
      </c>
    </row>
  </sheetData>
  <mergeCells count="3">
    <mergeCell ref="B8:B9"/>
    <mergeCell ref="C8:D8"/>
    <mergeCell ref="C9:D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4.4" x14ac:dyDescent="0.3"/>
  <cols>
    <col min="2" max="2" width="39.109375" customWidth="1"/>
    <col min="3" max="3" width="19.109375" customWidth="1"/>
    <col min="4" max="4" width="18" bestFit="1" customWidth="1"/>
    <col min="5" max="5" width="21.88671875" customWidth="1"/>
  </cols>
  <sheetData>
    <row r="1" spans="1:5" x14ac:dyDescent="0.3">
      <c r="A1" t="s">
        <v>58</v>
      </c>
    </row>
    <row r="2" spans="1:5" ht="15" thickBot="1" x14ac:dyDescent="0.35"/>
    <row r="3" spans="1:5" x14ac:dyDescent="0.3">
      <c r="B3" s="1" t="s">
        <v>12</v>
      </c>
      <c r="C3" s="2" t="s">
        <v>59</v>
      </c>
      <c r="D3" s="2" t="s">
        <v>481</v>
      </c>
      <c r="E3" s="3" t="s">
        <v>482</v>
      </c>
    </row>
    <row r="4" spans="1:5" x14ac:dyDescent="0.3">
      <c r="B4" s="4" t="s">
        <v>60</v>
      </c>
      <c r="C4" s="5">
        <v>54</v>
      </c>
      <c r="D4" s="5">
        <v>7</v>
      </c>
      <c r="E4" s="6">
        <v>1</v>
      </c>
    </row>
    <row r="5" spans="1:5" x14ac:dyDescent="0.3">
      <c r="B5" s="4" t="s">
        <v>61</v>
      </c>
      <c r="C5" s="5">
        <v>199</v>
      </c>
      <c r="D5" s="5">
        <v>53</v>
      </c>
      <c r="E5" s="6">
        <v>10</v>
      </c>
    </row>
    <row r="6" spans="1:5" ht="15" thickBot="1" x14ac:dyDescent="0.35">
      <c r="B6" s="7" t="s">
        <v>62</v>
      </c>
      <c r="C6" s="8">
        <v>0.27100000000000002</v>
      </c>
      <c r="D6" s="8">
        <v>0.13200000000000001</v>
      </c>
      <c r="E6" s="45">
        <v>0.1</v>
      </c>
    </row>
    <row r="7" spans="1:5" ht="15" thickBot="1" x14ac:dyDescent="0.35"/>
    <row r="8" spans="1:5" x14ac:dyDescent="0.3">
      <c r="B8" s="121" t="s">
        <v>20</v>
      </c>
      <c r="C8" s="123" t="s">
        <v>139</v>
      </c>
      <c r="D8" s="124"/>
      <c r="E8" s="46">
        <v>1.7999999999999999E-2</v>
      </c>
    </row>
    <row r="9" spans="1:5" ht="15" thickBot="1" x14ac:dyDescent="0.35">
      <c r="B9" s="122"/>
      <c r="C9" s="125" t="s">
        <v>140</v>
      </c>
      <c r="D9" s="126"/>
      <c r="E9" s="47">
        <v>0.39</v>
      </c>
    </row>
  </sheetData>
  <mergeCells count="3">
    <mergeCell ref="B8:B9"/>
    <mergeCell ref="C8:D8"/>
    <mergeCell ref="C9:D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4.4" x14ac:dyDescent="0.3"/>
  <cols>
    <col min="2" max="2" width="23.21875" customWidth="1"/>
    <col min="3" max="3" width="20.5546875" customWidth="1"/>
    <col min="4" max="4" width="21.5546875" customWidth="1"/>
  </cols>
  <sheetData>
    <row r="1" spans="1:5" x14ac:dyDescent="0.3">
      <c r="A1" t="s">
        <v>63</v>
      </c>
    </row>
    <row r="2" spans="1:5" ht="15" thickBot="1" x14ac:dyDescent="0.35"/>
    <row r="3" spans="1:5" x14ac:dyDescent="0.3">
      <c r="B3" s="1" t="s">
        <v>12</v>
      </c>
      <c r="C3" s="2" t="s">
        <v>55</v>
      </c>
      <c r="D3" s="3" t="s">
        <v>56</v>
      </c>
    </row>
    <row r="4" spans="1:5" x14ac:dyDescent="0.3">
      <c r="B4" s="4" t="s">
        <v>35</v>
      </c>
      <c r="C4" s="5">
        <v>103</v>
      </c>
      <c r="D4" s="6">
        <v>0.94799999999999995</v>
      </c>
    </row>
    <row r="5" spans="1:5" x14ac:dyDescent="0.3">
      <c r="B5" s="4" t="s">
        <v>44</v>
      </c>
      <c r="C5" s="5">
        <v>45</v>
      </c>
      <c r="D5" s="6">
        <v>0.78500000000000003</v>
      </c>
    </row>
    <row r="6" spans="1:5" ht="15" thickBot="1" x14ac:dyDescent="0.35">
      <c r="B6" s="7" t="s">
        <v>45</v>
      </c>
      <c r="C6" s="8">
        <v>12</v>
      </c>
      <c r="D6" s="9">
        <v>0.27900000000000003</v>
      </c>
    </row>
    <row r="7" spans="1:5" ht="15" thickBot="1" x14ac:dyDescent="0.35"/>
    <row r="8" spans="1:5" x14ac:dyDescent="0.3">
      <c r="B8" s="127" t="s">
        <v>20</v>
      </c>
      <c r="C8" s="123" t="s">
        <v>48</v>
      </c>
      <c r="D8" s="124"/>
      <c r="E8" s="38">
        <v>7.7000000000000002E-3</v>
      </c>
    </row>
    <row r="9" spans="1:5" x14ac:dyDescent="0.3">
      <c r="B9" s="128"/>
      <c r="C9" s="129" t="s">
        <v>49</v>
      </c>
      <c r="D9" s="130"/>
      <c r="E9" s="6">
        <v>0.11</v>
      </c>
    </row>
    <row r="10" spans="1:5" ht="15" thickBot="1" x14ac:dyDescent="0.35">
      <c r="B10" s="125"/>
      <c r="C10" s="125" t="s">
        <v>57</v>
      </c>
      <c r="D10" s="131"/>
      <c r="E10" s="44">
        <v>5.8999999999999999E-3</v>
      </c>
    </row>
  </sheetData>
  <mergeCells count="4">
    <mergeCell ref="B8:B10"/>
    <mergeCell ref="C8:D8"/>
    <mergeCell ref="C9:D9"/>
    <mergeCell ref="C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Fig 1b</vt:lpstr>
      <vt:lpstr>Fig 2a</vt:lpstr>
      <vt:lpstr>Fig 2b</vt:lpstr>
      <vt:lpstr>Fig 2d</vt:lpstr>
      <vt:lpstr>Fig 2e</vt:lpstr>
      <vt:lpstr>Fig 2f</vt:lpstr>
      <vt:lpstr>Fig 2g</vt:lpstr>
      <vt:lpstr>Fig 3c</vt:lpstr>
      <vt:lpstr>Fig 3d</vt:lpstr>
      <vt:lpstr>Fig 3f</vt:lpstr>
      <vt:lpstr>Fig 4a</vt:lpstr>
      <vt:lpstr>Fig 4b</vt:lpstr>
      <vt:lpstr>Fig 4c</vt:lpstr>
      <vt:lpstr>Fig 4d</vt:lpstr>
      <vt:lpstr>Fig 4e</vt:lpstr>
      <vt:lpstr>Fig 5b</vt:lpstr>
      <vt:lpstr>Fig 5f</vt:lpstr>
      <vt:lpstr>Supp Fig 1b</vt:lpstr>
      <vt:lpstr>Supp Fig 1c</vt:lpstr>
      <vt:lpstr>Supp Fig 1d</vt:lpstr>
      <vt:lpstr>Supp Fig 1e</vt:lpstr>
      <vt:lpstr>Supp Fig 2a</vt:lpstr>
      <vt:lpstr>Supp Fig 2b</vt:lpstr>
      <vt:lpstr>Supp Fig 3a</vt:lpstr>
      <vt:lpstr>Supp Fig 3b</vt:lpstr>
      <vt:lpstr>Supp Fig 4a</vt:lpstr>
      <vt:lpstr>Supp Fig 4b</vt:lpstr>
      <vt:lpstr>Supp Fig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</cp:lastModifiedBy>
  <dcterms:created xsi:type="dcterms:W3CDTF">2019-05-20T17:22:35Z</dcterms:created>
  <dcterms:modified xsi:type="dcterms:W3CDTF">2019-07-22T23:58:16Z</dcterms:modified>
</cp:coreProperties>
</file>